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5440" windowHeight="8660" activeTab="3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Irtás, föld- és sziklamunka" sheetId="5" r:id="rId5"/>
    <sheet name="Szivárgóépítés, alagcsövezés" sheetId="6" r:id="rId6"/>
    <sheet name="Síkalapozás" sheetId="7" r:id="rId7"/>
    <sheet name="Helyszíni beton és vasbeton mun" sheetId="8" r:id="rId8"/>
    <sheet name="Előregyártott épületszerkezeti " sheetId="9" r:id="rId9"/>
    <sheet name="Falazás és egyéb kőművesmunka" sheetId="10" r:id="rId10"/>
    <sheet name="Fém- és könnyű épületszerkezet " sheetId="11" r:id="rId11"/>
    <sheet name="Vakolás és rabicolás" sheetId="12" r:id="rId12"/>
    <sheet name="Szárazépítés" sheetId="13" r:id="rId13"/>
    <sheet name="Hideg- és melegburkolatok készí" sheetId="14" r:id="rId14"/>
    <sheet name="Bádogozás" sheetId="15" r:id="rId15"/>
    <sheet name="Fa- és műanyag szerkezet elhely" sheetId="16" r:id="rId16"/>
    <sheet name="Felületképzés" sheetId="17" r:id="rId17"/>
    <sheet name="Szigetelés" sheetId="18" r:id="rId18"/>
    <sheet name="Árnyékolók beépítése" sheetId="19" r:id="rId19"/>
  </sheets>
  <definedNames/>
  <calcPr fullCalcOnLoad="1"/>
</workbook>
</file>

<file path=xl/sharedStrings.xml><?xml version="1.0" encoding="utf-8"?>
<sst xmlns="http://schemas.openxmlformats.org/spreadsheetml/2006/main" count="527" uniqueCount="263">
  <si>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</si>
  <si>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</si>
  <si>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</si>
  <si>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</si>
  <si>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</si>
  <si>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</si>
  <si>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</si>
  <si>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</si>
  <si>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</si>
  <si>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</si>
  <si>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</si>
  <si>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</si>
  <si>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12-011-1.1-0025001</t>
  </si>
  <si>
    <t>db</t>
  </si>
  <si>
    <t>Mobil WC bérleti díj elszámolása, szállítással, heti karbantartással Mobil W.C. bérleti díj/hó</t>
  </si>
  <si>
    <t>Munkanem összesen:</t>
  </si>
  <si>
    <t>Felvonulási létesítmények</t>
  </si>
  <si>
    <t>15-001-2</t>
  </si>
  <si>
    <t>m2</t>
  </si>
  <si>
    <t>Sávalap kétoldalas zsaluzása fa zsaluzattal, max. 0,8 m magasságig</t>
  </si>
  <si>
    <t>15-003-2.1.1.1.1</t>
  </si>
  <si>
    <t>Oszlopzsaluzás, állandó keresztmetszetű, négyszögű, fa zsaluzattal, kitámasztással, 3 m magasságig, 60 cm oldalméretig</t>
  </si>
  <si>
    <t>15-006-5.2.1</t>
  </si>
  <si>
    <t>m</t>
  </si>
  <si>
    <t>Székállás előregyártott födémelemek alátámasztására, szerelt táblás zsaluzattal, 4,00 m magasságig</t>
  </si>
  <si>
    <t>15-006-7.1.3</t>
  </si>
  <si>
    <t>fam3</t>
  </si>
  <si>
    <t>Áthidaló szerkezeteket vagy falakat aláfogó tervezett biztosító állvány készítése, függőleges vagy ferde dúcolással, pallóból</t>
  </si>
  <si>
    <t>15-002-1.2.1</t>
  </si>
  <si>
    <t>Kétoldali falzsaluzás függőleges vagy ferde sík felülettel, szerelt táblás zsaluzattal, kézzel mozgatva, 3 m magasságig</t>
  </si>
  <si>
    <t>Zsaluzás és állványozás</t>
  </si>
  <si>
    <t>21-002-1.1</t>
  </si>
  <si>
    <t>m3</t>
  </si>
  <si>
    <t>Humuszos termőréteg, termőföld leszedése, terítése gépi erővel, 18%-os terephajlásig, bármilyen talajban, szállítással, 50,0 m-ig</t>
  </si>
  <si>
    <t>21-003-6.1.1</t>
  </si>
  <si>
    <t>21-004-5.1.1.1</t>
  </si>
  <si>
    <t>Tükörkészítés tömörítés nélkül, sík felületen gépi erővel, kiegészítő kézi munkával talajosztály: I-IV.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</si>
  <si>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</si>
  <si>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</si>
  <si>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21-008-2.1.2</t>
  </si>
  <si>
    <t>Tömörítés bármely tömörítési osztályban gépi erővel, nagy felületen, tömörségi fok: 90%</t>
  </si>
  <si>
    <t>21-011-7.2-0120123</t>
  </si>
  <si>
    <t>Feltöltések alap- és lábazati falak közé és alagsori vagy alá nem pincézett földszinti padozatok alá, az anyag szétterítésével, mozgatásával, kézi döngöléssel, osztályozatlan kavicsból Nyers homokos kavics, NHK 0/125 Q-T, Hegyeshalom</t>
  </si>
  <si>
    <t>21-011-11.1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</si>
  <si>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</si>
  <si>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r>
      <t>Építési törmelék konténeres elszállítása, lerakása, lerakóhelyi díjjal, 3,0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</si>
  <si>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</si>
  <si>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22-003-1.1-0133012</t>
  </si>
  <si>
    <t>Szivárgó fenékcsatorna, folyóka ágyazatának készítése, osztályozott kavics kitöltéssel Osztályozott kavics, OK 4/16 TT,  Hegyeshalom</t>
  </si>
  <si>
    <t>22-011-1.2-0137734</t>
  </si>
  <si>
    <t>Szivárgórendszer építése toldókarmantyús PVC, LPE csőből,csőidomok nélkül, DN 100 REHAU RAUDREN G bordás rugalmas dréncső, PVC, perforált, geotextillel bevont, DN 100, Csz.: 148755</t>
  </si>
  <si>
    <t>Szivárgóépítés, alagcsövezés</t>
  </si>
  <si>
    <t>23-003-2-0222210</t>
  </si>
  <si>
    <r>
      <t>Vasbeton sáv-, talp- lemezalap készítése szivattyús technológiával, .....minőségű betonból C16/20 -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</si>
  <si>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Síkalapozás</t>
  </si>
  <si>
    <t>31-030-11.2.1.2-0121110</t>
  </si>
  <si>
    <t>Beton aljzat készítése helyszínen kevert betonból, kisgépes, betonszivattyú továbbítással és kézi bedolgozással, merev aljzatra, tartószerkezetre léccel lehúzva, kavicsbetonból, C 8/10 - C 16/20 kissé képlékeny konzisztenciájú betonból, 6 cm vastagság</t>
  </si>
  <si>
    <t>31-001-2-0452134</t>
  </si>
  <si>
    <t>t</t>
  </si>
  <si>
    <t>Hegesztett betonacél háló szerelése tartószerkezetbe FERALPI 8N1010 építési síkháló; 6,00 x 2,40 m; 100 x 100 mm osztással Ø 8,00 / 8,00 BHB55.50</t>
  </si>
  <si>
    <t>31-030-11.1.1.1-0121410</t>
  </si>
  <si>
    <t>Beton aljzat készítése helyszínen kevert betonból, kézi továbbítással és bedolgozással, merev aljzatra, tartószerkezetre léccel lehúzva, kavicsbetonból, C 8/10 - C 16/20 kissé képlékeny konzisztenciájú betonból, 6 cm vastagságig C16/20 - X0b(H) kissé</t>
  </si>
  <si>
    <t>31-002-1.1.2-0310144</t>
  </si>
  <si>
    <t>Melegen hengerelt acélgerendák elhelyezése csomóponti kötés nélkül, vízszintes tartószerkezetbe, betonacél szerelés előtt kézi erővel, "I" - szelvényű idomacélból, 180-260 mm között Melegen hengerelt I idomacél, 200 mm, RST 37-2</t>
  </si>
  <si>
    <t>31-011-21.1.3-0240440</t>
  </si>
  <si>
    <t>31-021-8.1-0222110</t>
  </si>
  <si>
    <t>Téglabetétes vagy béléselemes bordás, gerendás födémlemez gerendás födémlemez készítése, 15°-os tetőhajlásszögig,  6 cm-es felbeton vastagságig,  X0v(H), XC1, XC2, XC3 környezeti osztályú, kissé képlékeny vagy képlékeny konzisztenciájú betonból, kézi</t>
  </si>
  <si>
    <t>31-001-1.1.1-0220010</t>
  </si>
  <si>
    <t>Betonacél helyszíni szerelése  függőleges vagy vízszintes tartószerkezetbe, lágyacélból, 7 mm átmérőig Betonacél, tekercsben, B 38.24  6 mm</t>
  </si>
  <si>
    <t>31-001-1.1.2-0220081</t>
  </si>
  <si>
    <t>Betonacél helyszíni szerelése  függőleges vagy vízszintes tartószerkezetbe, lágyacélból, 8-12 mm átmérő között Betonacél, tekercsben, B 38.24  12 mm</t>
  </si>
  <si>
    <t>31-011-21.2.1.3-0240210</t>
  </si>
  <si>
    <t>Oszlop, pillér készítése, vasbetonból, kör-, sokszög vagy négyzet keresztmetszettel, X0v(H), XC1, XC2, XC3, XF2, XF3, XF4, XC2-XD2-XF1, XC3-XD2-XF1 környezeti osztályú, kissé képlékeny vagy képlékeny konzisztenciájú betonból, betonszivattyús</t>
  </si>
  <si>
    <r>
      <t>felett C16/20 - X0b(H)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</si>
  <si>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r>
      <t>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6,8 finomsági modulussal</t>
    </r>
  </si>
  <si>
    <r>
      <t>Oszlop, pillér készítése, betonból, X0b(H), X0v(H), XC1 környezeti osztályú,  kissé képlékeny konzisztenciájú betonból, vibrátoros tömörítéssel C25/30 - XC1 kissé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6,0 finomsági modulussal</t>
    </r>
  </si>
  <si>
    <r>
      <t>erővel, vibrátoros tömörítéssel C16/20 - X0v(H)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</si>
  <si>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r>
      <t>technológiával, vibrátoros tömörítéssel C25/30 - XC1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</t>
    </r>
  </si>
  <si>
    <t>Helyszíni beton és vasbeton munka</t>
  </si>
  <si>
    <t>32-003-1.21.1-0111007</t>
  </si>
  <si>
    <t>Nagyüzemi előregyártású vízszintes tartószerkezeti  elem elhelyezése, előre elkészített gyámolító szerkezetre, kézi erővel, csomóponti kötés nélkül, előregyártott kerámia burkolatú feszített vasbeton födémgerenda elhelyezése, 0,08 t/db tömegig POROTHERM</t>
  </si>
  <si>
    <t>kerámia burkolatú vasbeton gerenda, 5,00 m</t>
  </si>
  <si>
    <t>32-004-1.1.1.1-0131001</t>
  </si>
  <si>
    <t>Üzemben előregyártott béléstest elhelyezése kiselemes "kézi" födémekbe, gerendák közé, gerendavállakra, a felfekvési egyenetlenséget kiküszöbölő  és az együttdolgozást biztosító habarcsréteg bedolgozásával, szimplán kiosztott vasbeton gerendák közé, 15</t>
  </si>
  <si>
    <t>32-002-1.1.1-0120011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</si>
  <si>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</si>
  <si>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A-10 kerámia burkolatú nyílásáthidaló, 1,25 m</t>
  </si>
  <si>
    <t>32-002-1.1.1-0119904</t>
  </si>
  <si>
    <t>kiegészítő hőszigetelés elhelyezése nélkül, 0,10 t/db tömegig, égetett agyag-kerámia köpenyes nyílásáthidaló POROTHERM elemmagas nyílásáthidaló, 1,75 m</t>
  </si>
  <si>
    <t>32-002-1.1.1-0119902</t>
  </si>
  <si>
    <t>kiegészítő hőszigetelés elhelyezése nélkül, 0,10 t/db tömegig, égetett agyag-kerámia köpenyes nyílásáthidaló POROTHERM elemmagas nyílásáthidaló, 1,25 m</t>
  </si>
  <si>
    <r>
      <t>kg/db tömeg alatt, égetett agyag-kerámia béléstest POROTHERM kerámia béléstest 60/17-es 25x52x17 cm, 6,67 db/m</t>
    </r>
    <r>
      <rPr>
        <vertAlign val="superscript"/>
        <sz val="10"/>
        <color indexed="8"/>
        <rFont val="Times New Roman CE"/>
        <family val="0"/>
      </rPr>
      <t>2</t>
    </r>
  </si>
  <si>
    <t>Előregyártott épületszerkezeti elem elhelyezése és szerelése</t>
  </si>
  <si>
    <t>33-001-1.3.4.2.1.1-0010301</t>
  </si>
  <si>
    <t>Teherhordó és kitöltő falazat készítése, beton, könnyűbeton falazóblokk vagy zsaluzóelem termékekből, 300 mm falvastagságban, 300x400x250 mm-es méretű beton zsaluzóelemből, kitöltő betonnal, betonacél beépítéssel STRONG&amp;MIBET N-30/25-as zsaluzóelem,</t>
  </si>
  <si>
    <t>300/400/250 mm, C12/15-24/kissé képlékeny kavicsbeton, B 38.24:6 mm átmérőjű betonacél</t>
  </si>
  <si>
    <t>33-001-1.1.2.3.1.2.1-0127465</t>
  </si>
  <si>
    <t>Teherhordó és kitöltő falazat készítése, égetett agyag-kerámia termékekből, nútféderes elemekből, 300 mm falvastagságban, 300x250x240 vagy 300×250×238 mm-es méretű kézi falazóblokkból, falazó, cementes mészhabarcsba falazva POROTHERM 30 N+F nútféderes</t>
  </si>
  <si>
    <t>kézi falazóblokk, 300x250x238 mm, M 1 (Hf10-mc) falazó, cementes mészhabarcs</t>
  </si>
  <si>
    <t>33-011-1.1.2.1.2.1.1-2132106</t>
  </si>
  <si>
    <t>Válaszfal építése, égetett agyag-kerámia termékekből, nútféderes elemekből, 100 mm falvastagságban, 500x238x100 mm-es méretű válaszfallapból, falazó, cementes mészhabarcsba falazva POROTHERM 10 N+F válaszfallap, 500x238x100 mm, M 1 (Hf10-mc) falazó,</t>
  </si>
  <si>
    <t>cementes mészhabarcs</t>
  </si>
  <si>
    <t>Falazás és egyéb kőművesmunka</t>
  </si>
  <si>
    <t>34-003-1.14-0990759</t>
  </si>
  <si>
    <t>Fém- és könnyű épületszerkezet szerelése</t>
  </si>
  <si>
    <t>36-002-11.1-0414764</t>
  </si>
  <si>
    <t>Tapadóhíd képzése gyári zsákos gúzanyaggal, kézi erővel LB-Knauf KONTAKT VS SQUASH gúzoló, Csz: K00225011</t>
  </si>
  <si>
    <t>36-003-1.1.1.1.1-0411036</t>
  </si>
  <si>
    <t>Oldalfalvakolat készítése, kézi felhordással, zsákos kiszerelésű szárazhabarcsból, sima, normál mész-cement vakolat, 1 cm vastagságban weber 141 KPS kézi alapvakolat finom, max.szemcse 1,0 mm, Kód: 141k</t>
  </si>
  <si>
    <t>36-002-12-0310273</t>
  </si>
  <si>
    <t>Tapadóhíd képzése vízzel higított koncentrátummal weber.prim 706 tapadóemulzió H, Kód: H70615</t>
  </si>
  <si>
    <t>36-005-2.1.1.1.1</t>
  </si>
  <si>
    <t>Egyrétegű színezett nemesvakolatok készítése  (külön alapvakolat alkalmazása nélkül), végleges struktúrával, kézi felhordással, előkevert szárazhabarcsból, függőleges felületen, dörzsölt felülettel, 1,5 cm vastagságban</t>
  </si>
  <si>
    <t>36-011-6-0154302</t>
  </si>
  <si>
    <t>36-003-2.1.1.1.1-0414710</t>
  </si>
  <si>
    <t>Mennyezetvakolat készítése, kézi felhordással, zsákos kiszerelésű szárazhabarcsból, sima, normál mész-cement vakolat, 1 cm vastagságban LB-Knauf PRÉMIUM kézi alapvakolat, Cikkszám: K00215011</t>
  </si>
  <si>
    <r>
      <t>Üvegszövet háló elhelyezése, függőleges, vízszintes, ferde vagy íves felületen Üvegszövet háló, 100 cm széles, 160 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felülettömegű, lúgálló, IÜVSZ160</t>
    </r>
  </si>
  <si>
    <t>Vakolás és rabicolás</t>
  </si>
  <si>
    <t>39-001-81.1.1-0120032</t>
  </si>
  <si>
    <t>hőszigetelés</t>
  </si>
  <si>
    <t>Szárazépítés</t>
  </si>
  <si>
    <t>42-002-1.6.5-0512003</t>
  </si>
  <si>
    <t>Padlóburkolat készítése, mázas kerámia vagy márványlapokból, ágyazó, meszes cementhabarcsba fektetve, 30x30 cm-es 30x30 cm-es mázas kerámia átlagár</t>
  </si>
  <si>
    <t>42-012-1.1.1.1.1.3-0314055</t>
  </si>
  <si>
    <t>Fal-, pillér-, oszlopburkolat készítése beltérben, tégla, beton, vakolt alapfelületen, mázas kerámiával, kötésben vagy hálósan, 3-5 mm vtg. ragasztóba rakva, 1-10 mm fugaszélességgel, 25x25 -  40x40 cm közötti lapmérettel MUREXIN KMG 25 Speciál</t>
  </si>
  <si>
    <t>ragasztóhabarcs, C2T MUREXIN FM 60 fugázó, fehér CG2</t>
  </si>
  <si>
    <t>Hideg- és melegburkolatok készítése, aljzat előkészítés</t>
  </si>
  <si>
    <t>43-003-2.1.3-0993229</t>
  </si>
  <si>
    <t>43-002-1.5-0149451</t>
  </si>
  <si>
    <t>43-003-8.2.1-0144575</t>
  </si>
  <si>
    <t>Ablak- vagy szemöldökpárkány színes műanyagbevonatú horganyzott acéllemezből, 50 cm kiterített szélességig LINDAB ÖB felső (ablak) párkánylemez Lv. 0,5 mm, 150 mm széles, 2 m hosszú, Classic matt bevonattal, standard színben</t>
  </si>
  <si>
    <t>Bádogozás</t>
  </si>
  <si>
    <t>44-012-1.1.2.5.1-0222163</t>
  </si>
  <si>
    <t>ablak, fehér, Ug = 1,1 W/m2K 120 x 150 cm</t>
  </si>
  <si>
    <t>44-012-1.1.2.5.1-0222158</t>
  </si>
  <si>
    <t>ablak, fehér, Ug = 1,1 W/m2K 90 x 120 cm</t>
  </si>
  <si>
    <t>44-011-1.1.2-0168498</t>
  </si>
  <si>
    <t>44-011-1.1.2-0168518</t>
  </si>
  <si>
    <t>Műanyag kültéri nyílászárók elhelyezése előre kihagyott falnyílásba, hőszigetelt, fokozott légzárású bejárati ajtó, tömítés nélkül (szerelvényezve, finom beállítással), 10,00 m kerület felett FENSTHERM FUTURE kifelé nyíló üvegezett kétszárnyú bejárati</t>
  </si>
  <si>
    <t>44-011-1.1.1-0167413</t>
  </si>
  <si>
    <t>44-001-1.1.1.2-0131046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</si>
  <si>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felül üvegezhető,</t>
  </si>
  <si>
    <t>egyszárnyú, MDF tokkal, kilincs nélkül, 100x210 cm</t>
  </si>
  <si>
    <t>44-001-5-0990138</t>
  </si>
  <si>
    <t>Nyílászáró és falszerkezet közötti hézag tömítése poliuretán habbal, 0,0007 m3/m kikeményedett habtérfogattal, külső - belső oldalon Mester poliuretán hab, 0,75 l</t>
  </si>
  <si>
    <t>44-001-1.1.1.2-0131082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</si>
  <si>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mélyen üvegezhető,</t>
  </si>
  <si>
    <t>44-001-1.1.1.2-0131072</t>
  </si>
  <si>
    <t>44-028-11.1-0144135</t>
  </si>
  <si>
    <t>Ablakok és árnyékolók mozgatása, távnyitó rúd felszerelése Schindler TNY távnyitó rúd, kézi, 210 cm</t>
  </si>
  <si>
    <t>44-041-1.12.2.2-0150171</t>
  </si>
  <si>
    <t>44-030-1.1</t>
  </si>
  <si>
    <t>WC kabin, egyajtós</t>
  </si>
  <si>
    <t>44-030-11.4-0122153</t>
  </si>
  <si>
    <t>Válaszfal rendszer moduláris elemei, zuhany elválasztófal, 80-100 cm szélességben, 15 cm-es lábakkal K-FAL Waterproof zuhany elválasztófal 80-100 cm szélességig, 28 mm vastag habkitöltésű PVC szendvicslapból, nagy páratartalmú helyiségekhez (fehér)</t>
  </si>
  <si>
    <t>Fa- és műanyag szerkezet elhelyezése</t>
  </si>
  <si>
    <t>47-010-1.1.1-0415905</t>
  </si>
  <si>
    <t>Normál nem egyenletes nedvszívóképességű ásványi falfelületek alapozása, felületmegerősítése, vizes-diszperziós akril bázisú alapozóval, tagolatlan felületen Baumit PutzFestiger Vakolatszilárdító, Cikkszám: 923209</t>
  </si>
  <si>
    <t>47-011-15.1.1.1-0148286</t>
  </si>
  <si>
    <t>Diszperziós festés műanyag bázisú vizes-diszperziós  fehér vagy gyárilag színezett festékkel, új vagy régi lekapart, előkészített alapfelületen, vakolaton, két rétegben, tagolatlan sima felületen Baumit Divina Pro - hófehér, páraáteresztő matt</t>
  </si>
  <si>
    <t>diszperziós beltéri falfesték, Cikkszám: 956120</t>
  </si>
  <si>
    <t>47-011-15.1.1.1-0148244</t>
  </si>
  <si>
    <t>Diszperziós festés műanyag bázisú vizes-diszperziós  fehér vagy gyárilag színezett festékkel, új vagy régi lekapart, előkészített alapfelületen, vakolaton, két rétegben, tagolatlan sima felületen Baumit Glitter, csillogó hatású diszperziós festék, 4</t>
  </si>
  <si>
    <t>féle, Cikkszám: 922351</t>
  </si>
  <si>
    <t>Felületképzés</t>
  </si>
  <si>
    <t>48-003-1.1.1.1.1-0313069</t>
  </si>
  <si>
    <t>Talajvíz elleni szigetelés; Bitumenes lemez szigetelés aljzatának kellősítése, egy rétegben, vízszintes felületen, oldószeres hideg bitumenmázzal (száraz felületen) MAPEI Polyprimer oldószeres bitumenes kellősítő</t>
  </si>
  <si>
    <t>48-003-1.3.3.1-0099010</t>
  </si>
  <si>
    <t>Talajvíz elleni szigetelés; Függőleges felületen, maximum 4,0 m bemerülési mélységig (rögzítés külön tételben)  két rétegben, minimum 4,0 mm vastag, elasztomerbitumenes (SBS modifikált) lemezzel, az aljzathoz teljes felületű olvasztásos ragasztással, az</t>
  </si>
  <si>
    <t>átlapolásoknál és egymáshoz teljes felületű hegesztéssel fektetve VILLAS E-PV 4 F/K Extra, poliészterfátyol hordozórétegű, 4 mm vastagságú, elasztomerbitumenes (SBS modifikált) lemez</t>
  </si>
  <si>
    <t>48-010-1.3.1.2-0118004</t>
  </si>
  <si>
    <t>Homlokzati hőszigetelés, üvegszövetháló-erősítéssel, (mechanikai rögzítés, felületi zárás valamint kiegészítő profilok külön tételben szerepelnek), egyenes él-képzésű, érdesített XPS hőszigetelő lapokkal, ragasztóporból képzett ragasztóba, tagolt sík,</t>
  </si>
  <si>
    <t>függőleges falon MASTERPLAST Isomaster XPS extrudált polisztirolhab lemez, 1250x600x50 mm, Cikkszám: 0510-8IR05000</t>
  </si>
  <si>
    <t>48-010-1.3.1.2-0118006</t>
  </si>
  <si>
    <t>függőleges falon MASTERPLAST Isomaster XPS extrudált polisztirolhab lemez, 1250x600x80 mm, Cikkszám: 0510-8IR08000</t>
  </si>
  <si>
    <t>48-002-1.1.1.1.2-0415319</t>
  </si>
  <si>
    <t>Talajnedvesség elleni szigetelés; Bitumenes lemez szigetelés aljzatának kellősítése, egy rétegben, vízszintes felületen, vízbázisú bitumenemulzióval (enyhén nedves vagy száraz felületen) ISO-PRIMER oldószermentes bitumenes alapozó, beton felületen</t>
  </si>
  <si>
    <t>48-002-1.2.1.3.3-0415123</t>
  </si>
  <si>
    <t>Talajnedvesség elleni szigetelés; Falszigetelés, vízszintes felületen, két rétegben, minimum 3,0 mm vastag plasztomerbitumenes (APP vagy APP/SBS modifikált) lemezzel, aljzathoz foltonként vagy sávokban lángolvasztásos ragasztással, átlapolásoknál teljes</t>
  </si>
  <si>
    <t>felületű hegesztéssel fektetve ISO-LINE FIX 3,5 PLAST üvegszövet hordozórétegű, 3 mm névleges vastagságú plasztomerbitumenes (APP) modifikált) lemez</t>
  </si>
  <si>
    <t>48-007-41.1.1.1.3-0113434</t>
  </si>
  <si>
    <t>Födém; Padló hőszigetelő anyag elhelyezése, vízszintes felületen, aljzatbeton alá, úsztató rétegként, extrudált polietilénhab lemezzel AUSTROTHERM PE 25 extrudált polietilénhab lemez, 10 mm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</si>
  <si>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</si>
  <si>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</si>
  <si>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48-005-1.1.1.1.2-0415319</t>
  </si>
  <si>
    <t>Csapadékvíz elleni szigetelés; Bitumenes lemez szigetelés aljzatának kellősítése, egy rétegben, vízszintes felületen, vízbázisú bitumenemulzióval (enyhén nedves felületen) ISO-PRIMER oldószermentes bitumenes alapozó, beton felületen  (anyagfelhasználás:</t>
  </si>
  <si>
    <t>48-005-1.3.1.4.1-0094722</t>
  </si>
  <si>
    <t>Csapadékvíz elleni szigetelés; Egyenes rétegrendű csapadékvíz elleni szigetelés párazáró rétege, vízszintes felületen, egy rétegben, minimum 0,25 mm vastag PE fóliával BACHL PE építési fólia, natúr, 2x50 m, vtg. 200 µm</t>
  </si>
  <si>
    <t>48-007-11.1.1.1-0113055</t>
  </si>
  <si>
    <t>Lapostető hő- és hangszigetelése; Egyenes rétegrendű nemjárható lapostetőn vagy extenzív zöldtetőn,  vízszintes és függőleges felületen (rögzítés külön tételben), egy rétegben, expandált polisztirolhab hőszigetelő lemezzel AUSTROTHERM AT-N100 expandált</t>
  </si>
  <si>
    <t>polisztirolhab hőszigetelő lemez, 1000x500x200 mm</t>
  </si>
  <si>
    <t>48-007-11.11.1-0090750</t>
  </si>
  <si>
    <t>48-021-1.63.1.1-0314458</t>
  </si>
  <si>
    <t>Szigetelések rögzítése; Hőszigetelő táblák ragasztásos rögzítése, alulról hűlő födém alsó felületén, cementbázisú ragasztóanyaggal MUREXIN Energy STAR ragasztótapasz</t>
  </si>
  <si>
    <t>48-010-1.1.1.2</t>
  </si>
  <si>
    <t>Homlokzati hőszigetelés, üvegszövetháló-erősítéssel, (mechanikai rögzítés, felületi zárás valamint kiegészítő profilok külön tételben szerepelnek), egyenes él-képzésű, normál homlokzati EPS hőszigetelő lapokkal, ragasztópaszta + cementből képzett</t>
  </si>
  <si>
    <t>ragasztóba, tagolt sík, függőleges falon</t>
  </si>
  <si>
    <t>48-014-7.1-0314002</t>
  </si>
  <si>
    <t>Üzemi-használati víz elleni, víznyomásnak nem kitett helyzetű,  kerámia vagy GRES lapburkolat alatti padlószigetelés bevonatszigeteléssel, két rétegben, minimum 1,0 mm száraz rétegvastagságú, egykomponensű,  ún. "folyékony fóliával" (rugalmas</t>
  </si>
  <si>
    <t>műanyagdiszperzió) glettvassal vagy hengerrel felhordva MUREXIN 1 KS folyékonyfólia</t>
  </si>
  <si>
    <r>
      <t>(anyagfelhasználás: 0,5-0,7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)</t>
    </r>
  </si>
  <si>
    <r>
      <t>0,5-0,7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)</t>
    </r>
  </si>
  <si>
    <r>
      <t>Lapostető hő- és hangszigetelése; Egyenes rétegrendű lapostetők lejtésképzése (rögzítés külön tételben), expandált polisztirolhab lemezzel ISOVER EPS 100 S 10 polisztirolhab lemez 100 mm,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=0,036 (W/mK) 1000*500 mm lemezméret, egyenes él</t>
    </r>
  </si>
  <si>
    <t>Szigetelés</t>
  </si>
  <si>
    <t>49-001-1.1.2.2.1-1191185</t>
  </si>
  <si>
    <t>Méretre készített alumínium redőny felszerelése, vezetősínek, zárósín és javítófedél fehér, ezüst vagy barna színben, vakolható tokos, karos (kurblis) hajtással, 6,01-10,00 m kerület között Hella NOPT vakolható NOVA előtét alumínium redőny  300x180 cm,</t>
  </si>
  <si>
    <t>alapszínű, karos</t>
  </si>
  <si>
    <t>Árnyékolók beépítése</t>
  </si>
  <si>
    <t>Összesen:</t>
  </si>
  <si>
    <t>Fűzfő-Terv Kft.</t>
  </si>
  <si>
    <t xml:space="preserve">                                       </t>
  </si>
  <si>
    <t xml:space="preserve">Cím :          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</si>
  <si>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</si>
  <si>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</si>
  <si>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</si>
  <si>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</si>
  <si>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</si>
  <si>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</si>
  <si>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</si>
  <si>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</si>
  <si>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</si>
  <si>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</si>
  <si>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</si>
  <si>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</si>
  <si>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</si>
  <si>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</si>
  <si>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</si>
  <si>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</si>
  <si>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</si>
  <si>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Név :                 ALSÓÖRSI ÓVODA BŐVÍTÉSE                 </t>
  </si>
  <si>
    <t>8226 Alsóörs, Ady E. 7.</t>
  </si>
  <si>
    <t xml:space="preserve"> Kelt:      2017. 03. 03.</t>
  </si>
  <si>
    <t>CW fém vázszerkezetre szerelt mennyezet kétszeres, tűzgátló, 15 mm vtg. gipszkarton borítással, hőszigeteléssel, csavarfejek és illesztések glettelve (Q2), 2 x 1 rtg., CW 50-06 mm vtg. tartóvázzal RIGIPS tűzgátló építőlemez RF 15,0 mm, ásványi szálas</t>
  </si>
  <si>
    <t>K-tétel</t>
  </si>
  <si>
    <t>belső oldali műanyag könyöklő</t>
  </si>
  <si>
    <r>
      <t xml:space="preserve">Műanyag kültéri nyílászárók, hőszigetelt, fokozott légzárású ablak elhelyezése előre kihagyott falnyílásba, tömítés nélkül (szerelvényezve, finombeállítással), 4,00 m kerület felett ötkamrás profil, egyszárnyú, bukó-nyíló REHAU Euro-Design </t>
    </r>
    <r>
      <rPr>
        <i/>
        <sz val="10"/>
        <color indexed="8"/>
        <rFont val="Times New Roman CE"/>
        <family val="0"/>
      </rPr>
      <t>(egyedi méretben 90/120+70)</t>
    </r>
  </si>
  <si>
    <r>
      <t xml:space="preserve">Műanyag kültéri nyílászárók, hőszigetelt, fokozott légzárású ablak elhelyezése előre kihagyott falnyílásba, tömítés nélkül (szerelvényezve, finombeállítással), 4,00 m kerület felett ötkamrás profil, egyszárnyú, bukó-nyíló REHAU Euro-Design </t>
    </r>
    <r>
      <rPr>
        <i/>
        <sz val="10"/>
        <color indexed="8"/>
        <rFont val="Times New Roman CE"/>
        <family val="0"/>
      </rPr>
      <t>(egyedi méretben 90 x 70 bukó-nyíló)</t>
    </r>
  </si>
  <si>
    <t>ajtó FIX FV, 5 kamrás PROFINE 76 PVC profil, Uw&lt;1,15 W/m2K, mérete: 240 x 280 cm</t>
  </si>
  <si>
    <t>ajtó FIX FV, 5 kamrás PROFINE 76 PVC profil, Uw&lt;1,15 W/m2K, mérete: 360x280</t>
  </si>
  <si>
    <t>felülvilágítóval, 5 kamrás VEKA SOFTLINE 70 AD PVC profil, uw&lt;1,4 W/m2K, mérete: 90 x  210+70 cm és 90 x 230+50</t>
  </si>
  <si>
    <t>ajtó FIX FV, 5 kamrás PROFINE 76 PVC profil, Uw&lt;1,15 W/m2K, mérete: 210 x 210+70 cm</t>
  </si>
  <si>
    <t>kétszárnyú, MDF tokkal, kilincs nélkül, 150x210 cm</t>
  </si>
  <si>
    <t>kétszárnyú, MDF tokkal, kilincs nélkül, 150x210+70 cm</t>
  </si>
  <si>
    <t>Felülvilágító kupola kiépítése, lapostetőbe, alumínium vagy kompozit lábazattal és akril kupolával, 530-900 mm átmérővel, merev, bővíthető 60-3000 cm távolság áthidalására (pl. Eismann)</t>
  </si>
  <si>
    <t>Függőereszcsatorna szerelése, félkörszelvényű, bármilyen kiterített szélességben, alumínium lemezből vagy porfestett alumínium lemezből LINDAB függő ereszcsatorna 25-ös bevonatos alumínium standard színekben, 0,7mm/6m</t>
  </si>
  <si>
    <t>Oromszegély szerelése, minősített ötvözött horganylemezből, 50 cm kiterített szélességgel LINDAB lemezből szegély 1,00 mm vtg., kiterített szélesség: 451-500, prePATINA blue-grey felületű</t>
  </si>
  <si>
    <t>Műanyag kültéri nyílászárók elhelyezése előre kihagyott falnyílásba, hőszigetelt, fokozott légzárású, tömítés nélkül (szerelvényezve, finom beállítással), 10,00 m kerület felett REHAU Euro-Design ajtó nélkül</t>
  </si>
  <si>
    <t>Műanyag kültéri nyílászárók elhelyezése előre kihagyott falnyílásba, hőszigetelt, fokozott légzárású bejárati ajtó, tömítés nélkül (szerelvényezve, finom beállítással), 10,00 m kerület felett REHAU Euro-Design kifelé nyíló üvegezett kétszárnyú bejárati</t>
  </si>
  <si>
    <t xml:space="preserve">Műanyag kültéri nyílászárók elhelyezése előre kihagyott falnyílásba, hőszigetelt, fokozott légzárású bejárati ajtó, tömítés nélkül (szerelvényezve, finom beállítással), 5,01-10,00 m kerület között REHAU Euro-Design Befelé nyíló üvegezett bejárati ajtó/ fix </t>
  </si>
  <si>
    <t>Műanyag kültéri nyílászárók elhelyezése előre kihagyott falnyílásba, hőszigetelt, fokozott légzárású bejárati ajtó, tömítés nélkül (szerelvényezve, finom beállítással), 10,00 m kerület felett REHAU Euro-Design befelé nyíló üvegezett kétszárnyú bejárati</t>
  </si>
  <si>
    <t>Egyhéjú falburkoló rendszerek, 45-55 mm hullámmagasságú falprofilból LINDAB Coverline LTP 60 DN/0,7 trapézlemez profil tűzihorganyzott + Classic bevonat, standard színben</t>
  </si>
  <si>
    <t>K</t>
  </si>
  <si>
    <t>33-000-21.1.12.3.1-0087433</t>
  </si>
  <si>
    <t>Csapadékvíz elleni szigetelés; Egyenes rétegrendű csapadékvíz elleni szigetelés párazáró rétege, vízszintes felületen, egy rétegben, minimum 0,25 mm vastag PE fóliával BACHL PE építési fólia, natúr, 2x50 m, vtg. 200 µm (Mini bölcsi)</t>
  </si>
  <si>
    <r>
      <t xml:space="preserve">                              </t>
    </r>
    <r>
      <rPr>
        <b/>
        <sz val="12"/>
        <color indexed="8"/>
        <rFont val="Times New Roman"/>
        <family val="1"/>
      </rPr>
      <t>CSOPORTSZOBAI BŐVÍTÉS</t>
    </r>
  </si>
  <si>
    <t>Válaszfal bontása, + kémény bontása (kémény anyagát raklapra téve a beruházónak átadni)
égetett agyag-kerámia termékekből,
erősítő pillérrel vagy erősítő pillér nélkül falazva,
üreges kerámia válaszfaltéglából,
12 cm vastagságig,
falazó, cementes mészhabarcsból falazva</t>
  </si>
  <si>
    <t>45-000-2.1</t>
  </si>
  <si>
    <r>
      <t>Rácsok, korlátok</t>
    </r>
    <r>
      <rPr>
        <u val="single"/>
        <sz val="10"/>
        <color indexed="8"/>
        <rFont val="Times New Roman"/>
        <family val="1"/>
      </rPr>
      <t>, kerítések bontása,</t>
    </r>
    <r>
      <rPr>
        <sz val="10"/>
        <color indexed="8"/>
        <rFont val="Times New Roman"/>
        <family val="1"/>
      </rPr>
      <t xml:space="preserve"> idomacél rács vagy korlát.  (anyagot beruházónak átadni)</t>
    </r>
  </si>
  <si>
    <t>62-001-3.1</t>
  </si>
  <si>
    <t>Kiskő, keramit és téglaburkolat bontása, homokos kavicságyazattal. Térkő bontása (anyagot raklapra téve a beruházónak átadni)</t>
  </si>
  <si>
    <t>31-000-1.3.1</t>
  </si>
  <si>
    <t>Kerítés betonlábazatának bontása, 25 cm vastagságig, C8/10 betonminőségig</t>
  </si>
  <si>
    <t xml:space="preserve"> m</t>
  </si>
</sst>
</file>

<file path=xl/styles.xml><?xml version="1.0" encoding="utf-8"?>
<styleSheet xmlns="http://schemas.openxmlformats.org/spreadsheetml/2006/main">
  <numFmts count="8">
    <numFmt numFmtId="5" formatCode="&quot;Ft&quot;#,##0_);\(&quot;Ft&quot;#,##0\)"/>
    <numFmt numFmtId="6" formatCode="&quot;Ft&quot;#,##0_);[Red]\(&quot;Ft&quot;#,##0\)"/>
    <numFmt numFmtId="7" formatCode="&quot;Ft&quot;#,##0.00_);\(&quot;Ft&quot;#,##0.00\)"/>
    <numFmt numFmtId="8" formatCode="&quot;Ft&quot;#,##0.00_);[Red]\(&quot;Ft&quot;#,##0.00\)"/>
    <numFmt numFmtId="42" formatCode="_(&quot;Ft&quot;* #,##0_);_(&quot;Ft&quot;* \(#,##0\);_(&quot;Ft&quot;* &quot;-&quot;_);_(@_)"/>
    <numFmt numFmtId="41" formatCode="_(* #,##0_);_(* \(#,##0\);_(* &quot;-&quot;_);_(@_)"/>
    <numFmt numFmtId="44" formatCode="_(&quot;Ft&quot;* #,##0.00_);_(&quot;Ft&quot;* \(#,##0.00\);_(&quot;Ft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i/>
      <sz val="10"/>
      <color indexed="8"/>
      <name val="Times New Roman CE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 vertical="top" wrapText="1"/>
    </xf>
    <xf numFmtId="49" fontId="49" fillId="0" borderId="0" xfId="0" applyNumberFormat="1" applyFont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0" fillId="0" borderId="10" xfId="0" applyFont="1" applyBorder="1" applyAlignment="1">
      <alignment horizontal="right" vertical="top" wrapText="1"/>
    </xf>
    <xf numFmtId="0" fontId="49" fillId="0" borderId="0" xfId="0" applyFont="1" applyAlignment="1">
      <alignment horizontal="right" vertical="top" wrapText="1"/>
    </xf>
    <xf numFmtId="0" fontId="50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Border="1" applyAlignment="1">
      <alignment vertical="top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51" fillId="0" borderId="11" xfId="0" applyFont="1" applyBorder="1" applyAlignment="1">
      <alignment vertical="top"/>
    </xf>
    <xf numFmtId="10" fontId="51" fillId="0" borderId="11" xfId="0" applyNumberFormat="1" applyFont="1" applyBorder="1" applyAlignment="1">
      <alignment vertical="top"/>
    </xf>
    <xf numFmtId="0" fontId="51" fillId="0" borderId="0" xfId="0" applyFont="1" applyAlignment="1">
      <alignment horizontal="left" vertical="top"/>
    </xf>
    <xf numFmtId="0" fontId="51" fillId="0" borderId="11" xfId="0" applyFont="1" applyBorder="1" applyAlignment="1">
      <alignment horizontal="right"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right" vertical="top" wrapText="1"/>
    </xf>
    <xf numFmtId="3" fontId="51" fillId="0" borderId="11" xfId="0" applyNumberFormat="1" applyFont="1" applyBorder="1" applyAlignment="1">
      <alignment vertical="top"/>
    </xf>
    <xf numFmtId="4" fontId="51" fillId="0" borderId="0" xfId="0" applyNumberFormat="1" applyFont="1" applyAlignment="1">
      <alignment vertical="top" wrapText="1"/>
    </xf>
    <xf numFmtId="3" fontId="51" fillId="0" borderId="0" xfId="0" applyNumberFormat="1" applyFont="1" applyAlignment="1">
      <alignment vertical="top" wrapText="1"/>
    </xf>
    <xf numFmtId="3" fontId="49" fillId="0" borderId="0" xfId="0" applyNumberFormat="1" applyFont="1" applyAlignment="1">
      <alignment horizontal="right" vertical="top" wrapText="1"/>
    </xf>
    <xf numFmtId="3" fontId="49" fillId="0" borderId="0" xfId="0" applyNumberFormat="1" applyFont="1" applyAlignment="1">
      <alignment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3" fontId="52" fillId="0" borderId="0" xfId="0" applyNumberFormat="1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3" fontId="54" fillId="0" borderId="0" xfId="0" applyNumberFormat="1" applyFont="1" applyBorder="1" applyAlignment="1">
      <alignment horizontal="right" vertical="top" wrapText="1"/>
    </xf>
    <xf numFmtId="0" fontId="50" fillId="0" borderId="0" xfId="0" applyFont="1" applyBorder="1" applyAlignment="1">
      <alignment horizontal="right" vertical="top" wrapText="1"/>
    </xf>
    <xf numFmtId="0" fontId="55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right" vertical="top" wrapText="1"/>
    </xf>
    <xf numFmtId="0" fontId="54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0" fillId="0" borderId="0" xfId="0" applyAlignment="1">
      <alignment vertical="top"/>
    </xf>
    <xf numFmtId="0" fontId="51" fillId="0" borderId="0" xfId="0" applyFont="1" applyAlignment="1">
      <alignment vertical="top"/>
    </xf>
    <xf numFmtId="3" fontId="51" fillId="0" borderId="10" xfId="0" applyNumberFormat="1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51" fillId="0" borderId="12" xfId="0" applyNumberFormat="1" applyFont="1" applyBorder="1" applyAlignment="1">
      <alignment horizontal="center" vertical="top"/>
    </xf>
    <xf numFmtId="3" fontId="51" fillId="0" borderId="11" xfId="0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C14" sqref="C14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2" customFormat="1" ht="15">
      <c r="A1" s="40" t="s">
        <v>209</v>
      </c>
      <c r="B1" s="41"/>
      <c r="C1" s="41"/>
      <c r="D1" s="41"/>
    </row>
    <row r="2" spans="1:4" s="12" customFormat="1" ht="15">
      <c r="A2" s="42"/>
      <c r="B2" s="43"/>
      <c r="C2" s="43"/>
      <c r="D2" s="43"/>
    </row>
    <row r="3" spans="1:4" s="12" customFormat="1" ht="15">
      <c r="A3" s="42"/>
      <c r="B3" s="43"/>
      <c r="C3" s="43"/>
      <c r="D3" s="43"/>
    </row>
    <row r="4" spans="1:4" ht="15">
      <c r="A4" s="44"/>
      <c r="B4" s="43"/>
      <c r="C4" s="43"/>
      <c r="D4" s="43"/>
    </row>
    <row r="5" spans="1:4" ht="15">
      <c r="A5" s="44"/>
      <c r="B5" s="43"/>
      <c r="C5" s="43"/>
      <c r="D5" s="43"/>
    </row>
    <row r="6" spans="1:4" ht="15">
      <c r="A6" s="44"/>
      <c r="B6" s="43"/>
      <c r="C6" s="43"/>
      <c r="D6" s="43"/>
    </row>
    <row r="7" spans="1:4" ht="15">
      <c r="A7" s="44"/>
      <c r="B7" s="43"/>
      <c r="C7" s="43"/>
      <c r="D7" s="43"/>
    </row>
    <row r="9" spans="1:3" ht="15">
      <c r="A9" s="10" t="s">
        <v>229</v>
      </c>
      <c r="C9" s="10" t="s">
        <v>210</v>
      </c>
    </row>
    <row r="10" spans="1:3" ht="15">
      <c r="A10" s="10" t="s">
        <v>254</v>
      </c>
      <c r="C10" s="10" t="s">
        <v>210</v>
      </c>
    </row>
    <row r="11" spans="1:3" ht="15">
      <c r="A11" s="10" t="s">
        <v>211</v>
      </c>
      <c r="C11" s="10" t="s">
        <v>231</v>
      </c>
    </row>
    <row r="12" spans="1:3" ht="15">
      <c r="A12" s="10" t="s">
        <v>230</v>
      </c>
      <c r="C12" s="10" t="s">
        <v>212</v>
      </c>
    </row>
    <row r="13" spans="1:3" ht="15">
      <c r="A13" s="10" t="s">
        <v>210</v>
      </c>
      <c r="C13" s="10" t="s">
        <v>213</v>
      </c>
    </row>
    <row r="14" spans="1:3" ht="15">
      <c r="A14" s="10" t="s">
        <v>210</v>
      </c>
      <c r="C14" s="10" t="s">
        <v>214</v>
      </c>
    </row>
    <row r="15" spans="1:3" ht="15">
      <c r="A15" s="10" t="s">
        <v>215</v>
      </c>
      <c r="C15" s="10" t="s">
        <v>216</v>
      </c>
    </row>
    <row r="16" ht="15">
      <c r="A16" s="10" t="s">
        <v>217</v>
      </c>
    </row>
    <row r="17" ht="15">
      <c r="A17" s="10" t="s">
        <v>217</v>
      </c>
    </row>
    <row r="18" ht="15">
      <c r="A18" s="10" t="s">
        <v>217</v>
      </c>
    </row>
    <row r="19" ht="15">
      <c r="A19" s="10" t="s">
        <v>218</v>
      </c>
    </row>
    <row r="20" ht="15">
      <c r="A20" s="10" t="s">
        <v>217</v>
      </c>
    </row>
    <row r="22" spans="1:4" ht="15">
      <c r="A22" s="47" t="s">
        <v>219</v>
      </c>
      <c r="B22" s="48"/>
      <c r="C22" s="48"/>
      <c r="D22" s="48"/>
    </row>
    <row r="23" spans="1:4" ht="15">
      <c r="A23" s="13" t="s">
        <v>220</v>
      </c>
      <c r="B23" s="13"/>
      <c r="C23" s="16" t="s">
        <v>221</v>
      </c>
      <c r="D23" s="16" t="s">
        <v>222</v>
      </c>
    </row>
    <row r="24" spans="1:4" ht="15">
      <c r="A24" s="13" t="s">
        <v>223</v>
      </c>
      <c r="B24" s="13"/>
      <c r="C24" s="20">
        <f>ROUND(SUM(Összesítő!B2:B18),0)</f>
        <v>0</v>
      </c>
      <c r="D24" s="20">
        <f>ROUND(SUM(Összesítő!C2:C18),0)</f>
        <v>0</v>
      </c>
    </row>
    <row r="25" spans="1:4" ht="15">
      <c r="A25" s="13" t="s">
        <v>224</v>
      </c>
      <c r="B25" s="13"/>
      <c r="C25" s="20">
        <f>ROUND(C24,0)</f>
        <v>0</v>
      </c>
      <c r="D25" s="20">
        <f>ROUND(D24,0)</f>
        <v>0</v>
      </c>
    </row>
    <row r="26" spans="1:4" ht="15">
      <c r="A26" s="10" t="s">
        <v>225</v>
      </c>
      <c r="C26" s="49">
        <f>ROUND(C25+D25,0)</f>
        <v>0</v>
      </c>
      <c r="D26" s="49"/>
    </row>
    <row r="27" spans="1:4" ht="15">
      <c r="A27" s="13" t="s">
        <v>226</v>
      </c>
      <c r="B27" s="14">
        <v>0.27</v>
      </c>
      <c r="C27" s="50">
        <f>ROUND(C26*B27,0)</f>
        <v>0</v>
      </c>
      <c r="D27" s="50"/>
    </row>
    <row r="28" spans="1:4" ht="15">
      <c r="A28" s="13" t="s">
        <v>227</v>
      </c>
      <c r="B28" s="13"/>
      <c r="C28" s="45">
        <f>ROUND(C26+C27,0)</f>
        <v>0</v>
      </c>
      <c r="D28" s="45"/>
    </row>
    <row r="32" spans="2:3" ht="15">
      <c r="B32" s="46" t="s">
        <v>228</v>
      </c>
      <c r="C32" s="46"/>
    </row>
    <row r="34" ht="15">
      <c r="A34" s="15"/>
    </row>
    <row r="35" ht="15">
      <c r="A35" s="15"/>
    </row>
    <row r="36" ht="15">
      <c r="A36" s="15"/>
    </row>
  </sheetData>
  <sheetProtection password="CDC3" sheet="1"/>
  <mergeCells count="12">
    <mergeCell ref="C28:D28"/>
    <mergeCell ref="B32:C32"/>
    <mergeCell ref="A6:D6"/>
    <mergeCell ref="A7:D7"/>
    <mergeCell ref="A22:D22"/>
    <mergeCell ref="C26:D26"/>
    <mergeCell ref="C27:D27"/>
    <mergeCell ref="A1:D1"/>
    <mergeCell ref="A2:D2"/>
    <mergeCell ref="A3:D3"/>
    <mergeCell ref="A4:D4"/>
    <mergeCell ref="A5:D5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4" customFormat="1" ht="84">
      <c r="A2" s="33" t="s">
        <v>251</v>
      </c>
      <c r="B2" s="32" t="s">
        <v>252</v>
      </c>
      <c r="C2" s="32" t="s">
        <v>255</v>
      </c>
      <c r="D2" s="35">
        <v>45</v>
      </c>
      <c r="E2" s="34" t="s">
        <v>18</v>
      </c>
      <c r="F2" s="31"/>
      <c r="G2" s="23"/>
      <c r="H2" s="23">
        <f>ROUND(D2*F2,0)</f>
        <v>0</v>
      </c>
      <c r="I2" s="23">
        <f>ROUND(D2*G2,0)</f>
        <v>0</v>
      </c>
    </row>
    <row r="3" spans="1:9" s="4" customFormat="1" ht="24">
      <c r="A3" s="33" t="s">
        <v>251</v>
      </c>
      <c r="B3" s="32" t="s">
        <v>256</v>
      </c>
      <c r="C3" s="32" t="s">
        <v>257</v>
      </c>
      <c r="D3" s="35">
        <v>35</v>
      </c>
      <c r="E3" s="34" t="s">
        <v>23</v>
      </c>
      <c r="F3" s="31"/>
      <c r="G3" s="23"/>
      <c r="H3" s="23">
        <f>ROUND(D3*F3,0)</f>
        <v>0</v>
      </c>
      <c r="I3" s="23">
        <f>ROUND(D3*G3,0)</f>
        <v>0</v>
      </c>
    </row>
    <row r="4" spans="1:9" s="4" customFormat="1" ht="36">
      <c r="A4" s="33" t="s">
        <v>251</v>
      </c>
      <c r="B4" s="32" t="s">
        <v>258</v>
      </c>
      <c r="C4" s="32" t="s">
        <v>259</v>
      </c>
      <c r="D4" s="35">
        <v>188</v>
      </c>
      <c r="E4" s="34" t="s">
        <v>18</v>
      </c>
      <c r="F4" s="31"/>
      <c r="G4" s="23"/>
      <c r="H4" s="23">
        <f>ROUND(D4*F4,0)</f>
        <v>0</v>
      </c>
      <c r="I4" s="23">
        <f>ROUND(D4*G4,0)</f>
        <v>0</v>
      </c>
    </row>
    <row r="5" spans="1:9" ht="90.75">
      <c r="A5" s="8">
        <v>1</v>
      </c>
      <c r="B5" s="1" t="s">
        <v>93</v>
      </c>
      <c r="C5" s="2" t="s">
        <v>94</v>
      </c>
      <c r="D5" s="23">
        <v>27.8</v>
      </c>
      <c r="E5" s="24" t="s">
        <v>18</v>
      </c>
      <c r="F5" s="23"/>
      <c r="G5" s="23"/>
      <c r="H5" s="23">
        <f>ROUND(D5*F5,0)</f>
        <v>0</v>
      </c>
      <c r="I5" s="23">
        <f>ROUND(D5*G5,0)</f>
        <v>0</v>
      </c>
    </row>
    <row r="6" spans="3:9" ht="39">
      <c r="C6" s="2" t="s">
        <v>95</v>
      </c>
      <c r="D6" s="23"/>
      <c r="E6" s="24"/>
      <c r="F6" s="23"/>
      <c r="G6" s="23"/>
      <c r="H6" s="23"/>
      <c r="I6" s="23"/>
    </row>
    <row r="7" spans="4:9" ht="12.75">
      <c r="D7" s="23"/>
      <c r="E7" s="24"/>
      <c r="F7" s="23"/>
      <c r="G7" s="23"/>
      <c r="H7" s="23"/>
      <c r="I7" s="23"/>
    </row>
    <row r="8" spans="1:9" ht="103.5">
      <c r="A8" s="8">
        <v>2</v>
      </c>
      <c r="B8" s="1" t="s">
        <v>96</v>
      </c>
      <c r="C8" s="2" t="s">
        <v>97</v>
      </c>
      <c r="D8" s="23">
        <v>126.6</v>
      </c>
      <c r="E8" s="24" t="s">
        <v>18</v>
      </c>
      <c r="F8" s="23"/>
      <c r="G8" s="23"/>
      <c r="H8" s="23">
        <f>ROUND(D8*F8,0)</f>
        <v>0</v>
      </c>
      <c r="I8" s="23">
        <f>ROUND(D8*G8,0)</f>
        <v>0</v>
      </c>
    </row>
    <row r="9" spans="3:9" ht="25.5">
      <c r="C9" s="2" t="s">
        <v>98</v>
      </c>
      <c r="D9" s="23"/>
      <c r="E9" s="24"/>
      <c r="F9" s="23"/>
      <c r="G9" s="23"/>
      <c r="H9" s="23"/>
      <c r="I9" s="23"/>
    </row>
    <row r="10" spans="4:9" ht="12.75">
      <c r="D10" s="23"/>
      <c r="E10" s="24"/>
      <c r="F10" s="23"/>
      <c r="G10" s="23"/>
      <c r="H10" s="23"/>
      <c r="I10" s="23"/>
    </row>
    <row r="11" spans="1:9" ht="90.75">
      <c r="A11" s="8">
        <v>3</v>
      </c>
      <c r="B11" s="1" t="s">
        <v>99</v>
      </c>
      <c r="C11" s="2" t="s">
        <v>100</v>
      </c>
      <c r="D11" s="23">
        <v>144.4</v>
      </c>
      <c r="E11" s="24" t="s">
        <v>18</v>
      </c>
      <c r="F11" s="23"/>
      <c r="G11" s="23"/>
      <c r="H11" s="23">
        <f>ROUND(D11*F11,0)</f>
        <v>0</v>
      </c>
      <c r="I11" s="23">
        <f>ROUND(D11*G11,0)</f>
        <v>0</v>
      </c>
    </row>
    <row r="12" spans="3:9" ht="12.75">
      <c r="C12" s="2" t="s">
        <v>101</v>
      </c>
      <c r="D12" s="23"/>
      <c r="E12" s="24"/>
      <c r="F12" s="23"/>
      <c r="G12" s="23"/>
      <c r="H12" s="23"/>
      <c r="I12" s="23"/>
    </row>
    <row r="13" spans="4:9" ht="12.75">
      <c r="D13" s="23"/>
      <c r="E13" s="24"/>
      <c r="F13" s="23"/>
      <c r="G13" s="23"/>
      <c r="H13" s="23"/>
      <c r="I13" s="23"/>
    </row>
    <row r="14" spans="1:9" s="9" customFormat="1" ht="12.75">
      <c r="A14" s="7"/>
      <c r="B14" s="3"/>
      <c r="C14" s="3" t="s">
        <v>15</v>
      </c>
      <c r="D14" s="25"/>
      <c r="E14" s="26"/>
      <c r="F14" s="25"/>
      <c r="G14" s="25"/>
      <c r="H14" s="25">
        <f>ROUND(SUM(H2:H13),0)</f>
        <v>0</v>
      </c>
      <c r="I14" s="25">
        <f>ROUND(SUM(I2:I13),0)</f>
        <v>0</v>
      </c>
    </row>
  </sheetData>
  <sheetProtection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Falazás és egyéb kőművesmunka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4" customFormat="1" ht="64.5">
      <c r="A2" s="8">
        <v>1</v>
      </c>
      <c r="B2" s="1" t="s">
        <v>103</v>
      </c>
      <c r="C2" s="2" t="s">
        <v>250</v>
      </c>
      <c r="D2" s="23">
        <v>0</v>
      </c>
      <c r="E2" s="24" t="s">
        <v>18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ht="12.75">
      <c r="A4" s="7"/>
      <c r="B4" s="3"/>
      <c r="C4" s="3" t="s">
        <v>15</v>
      </c>
      <c r="D4" s="25"/>
      <c r="E4" s="26"/>
      <c r="F4" s="25"/>
      <c r="G4" s="25"/>
      <c r="H4" s="25">
        <f>ROUND(SUM(H2:H3),0)</f>
        <v>0</v>
      </c>
      <c r="I4" s="25">
        <f>ROUND(SUM(I2:I3),0)</f>
        <v>0</v>
      </c>
    </row>
    <row r="5" spans="1:9" s="9" customFormat="1" ht="12.75">
      <c r="A5" s="8"/>
      <c r="B5" s="1"/>
      <c r="C5" s="1"/>
      <c r="D5" s="6"/>
      <c r="E5" s="1"/>
      <c r="F5" s="6"/>
      <c r="G5" s="6"/>
      <c r="H5" s="6"/>
      <c r="I5" s="6"/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Fém- és könnyű épületszerkezet szerelése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.75">
      <c r="A2" s="8">
        <v>1</v>
      </c>
      <c r="B2" s="1" t="s">
        <v>105</v>
      </c>
      <c r="C2" s="2" t="s">
        <v>106</v>
      </c>
      <c r="D2" s="23">
        <v>75.4</v>
      </c>
      <c r="E2" s="24" t="s">
        <v>18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ht="78">
      <c r="A4" s="8">
        <v>2</v>
      </c>
      <c r="B4" s="1" t="s">
        <v>107</v>
      </c>
      <c r="C4" s="2" t="s">
        <v>108</v>
      </c>
      <c r="D4" s="23">
        <v>83.85</v>
      </c>
      <c r="E4" s="24" t="s">
        <v>18</v>
      </c>
      <c r="F4" s="23"/>
      <c r="G4" s="23"/>
      <c r="H4" s="23">
        <f>ROUND(D4*F4,0)</f>
        <v>0</v>
      </c>
      <c r="I4" s="23">
        <f>ROUND(D4*G4,0)</f>
        <v>0</v>
      </c>
    </row>
    <row r="5" spans="4:9" ht="12.75">
      <c r="D5" s="23"/>
      <c r="E5" s="24"/>
      <c r="F5" s="23"/>
      <c r="G5" s="23"/>
      <c r="H5" s="23"/>
      <c r="I5" s="23"/>
    </row>
    <row r="6" spans="1:9" ht="39">
      <c r="A6" s="8">
        <v>3</v>
      </c>
      <c r="B6" s="1" t="s">
        <v>109</v>
      </c>
      <c r="C6" s="2" t="s">
        <v>110</v>
      </c>
      <c r="D6" s="23">
        <v>119.85</v>
      </c>
      <c r="E6" s="24" t="s">
        <v>18</v>
      </c>
      <c r="F6" s="23"/>
      <c r="G6" s="23"/>
      <c r="H6" s="23">
        <f>ROUND(D6*F6,0)</f>
        <v>0</v>
      </c>
      <c r="I6" s="23">
        <f>ROUND(D6*G6,0)</f>
        <v>0</v>
      </c>
    </row>
    <row r="7" spans="4:9" ht="12.75">
      <c r="D7" s="23"/>
      <c r="E7" s="24"/>
      <c r="F7" s="23"/>
      <c r="G7" s="23"/>
      <c r="H7" s="23"/>
      <c r="I7" s="23"/>
    </row>
    <row r="8" spans="1:9" ht="78">
      <c r="A8" s="8">
        <v>4</v>
      </c>
      <c r="B8" s="1" t="s">
        <v>111</v>
      </c>
      <c r="C8" s="2" t="s">
        <v>112</v>
      </c>
      <c r="D8" s="23">
        <v>107.6</v>
      </c>
      <c r="E8" s="24" t="s">
        <v>18</v>
      </c>
      <c r="F8" s="23"/>
      <c r="G8" s="23"/>
      <c r="H8" s="23">
        <f>ROUND(D8*F8,0)</f>
        <v>0</v>
      </c>
      <c r="I8" s="23">
        <f>ROUND(D8*G8,0)</f>
        <v>0</v>
      </c>
    </row>
    <row r="9" spans="4:9" ht="12.75">
      <c r="D9" s="23"/>
      <c r="E9" s="24"/>
      <c r="F9" s="23"/>
      <c r="G9" s="23"/>
      <c r="H9" s="23"/>
      <c r="I9" s="23"/>
    </row>
    <row r="10" spans="1:9" ht="54">
      <c r="A10" s="8">
        <v>5</v>
      </c>
      <c r="B10" s="1" t="s">
        <v>113</v>
      </c>
      <c r="C10" s="2" t="s">
        <v>116</v>
      </c>
      <c r="D10" s="23">
        <v>107.6</v>
      </c>
      <c r="E10" s="24" t="s">
        <v>18</v>
      </c>
      <c r="F10" s="23"/>
      <c r="G10" s="23"/>
      <c r="H10" s="23">
        <f>ROUND(D10*F10,0)</f>
        <v>0</v>
      </c>
      <c r="I10" s="23">
        <f>ROUND(D10*G10,0)</f>
        <v>0</v>
      </c>
    </row>
    <row r="11" spans="4:9" ht="12.75">
      <c r="D11" s="23"/>
      <c r="E11" s="24"/>
      <c r="F11" s="23"/>
      <c r="G11" s="23"/>
      <c r="H11" s="23"/>
      <c r="I11" s="23"/>
    </row>
    <row r="12" spans="1:9" ht="78">
      <c r="A12" s="8">
        <v>6</v>
      </c>
      <c r="B12" s="1" t="s">
        <v>114</v>
      </c>
      <c r="C12" s="2" t="s">
        <v>115</v>
      </c>
      <c r="D12" s="23">
        <v>145</v>
      </c>
      <c r="E12" s="24" t="s">
        <v>18</v>
      </c>
      <c r="F12" s="23"/>
      <c r="G12" s="23"/>
      <c r="H12" s="23">
        <f>ROUND(D12*F12,0)</f>
        <v>0</v>
      </c>
      <c r="I12" s="23">
        <f>ROUND(D12*G12,0)</f>
        <v>0</v>
      </c>
    </row>
    <row r="13" spans="4:9" ht="12.75">
      <c r="D13" s="23"/>
      <c r="E13" s="24"/>
      <c r="F13" s="23"/>
      <c r="G13" s="23"/>
      <c r="H13" s="23"/>
      <c r="I13" s="23"/>
    </row>
    <row r="14" spans="1:9" s="9" customFormat="1" ht="12.75">
      <c r="A14" s="7"/>
      <c r="B14" s="3"/>
      <c r="C14" s="3" t="s">
        <v>15</v>
      </c>
      <c r="D14" s="25"/>
      <c r="E14" s="26"/>
      <c r="F14" s="25"/>
      <c r="G14" s="25"/>
      <c r="H14" s="25">
        <f>ROUND(SUM(H2:H13),0)</f>
        <v>0</v>
      </c>
      <c r="I14" s="25">
        <f>ROUND(SUM(I2:I13),0)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Vakolás és rabicolás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0.75">
      <c r="A2" s="8">
        <v>1</v>
      </c>
      <c r="B2" s="1" t="s">
        <v>118</v>
      </c>
      <c r="C2" s="2" t="s">
        <v>232</v>
      </c>
      <c r="D2" s="23">
        <v>14.5</v>
      </c>
      <c r="E2" s="24" t="s">
        <v>18</v>
      </c>
      <c r="F2" s="23"/>
      <c r="G2" s="23"/>
      <c r="H2" s="23">
        <f>ROUND(D2*F2,0)</f>
        <v>0</v>
      </c>
      <c r="I2" s="23">
        <f>ROUND(D2*G2,0)</f>
        <v>0</v>
      </c>
    </row>
    <row r="3" spans="3:9" ht="12.75">
      <c r="C3" s="2" t="s">
        <v>119</v>
      </c>
      <c r="D3" s="23"/>
      <c r="E3" s="24"/>
      <c r="F3" s="23"/>
      <c r="G3" s="23"/>
      <c r="H3" s="23"/>
      <c r="I3" s="23"/>
    </row>
    <row r="4" spans="4:9" ht="12.75">
      <c r="D4" s="23"/>
      <c r="E4" s="24"/>
      <c r="F4" s="23"/>
      <c r="G4" s="23"/>
      <c r="H4" s="23"/>
      <c r="I4" s="23"/>
    </row>
    <row r="5" spans="1:9" s="9" customFormat="1" ht="13.5">
      <c r="A5" s="7"/>
      <c r="B5" s="3"/>
      <c r="C5" s="3" t="s">
        <v>15</v>
      </c>
      <c r="D5" s="25"/>
      <c r="E5" s="26"/>
      <c r="F5" s="25"/>
      <c r="G5" s="25"/>
      <c r="H5" s="36">
        <f>ROUND(SUM(H2,H4),0)</f>
        <v>0</v>
      </c>
      <c r="I5" s="36">
        <f>ROUND(SUM(I2,I4),0)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Szárazépítés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.75">
      <c r="A2" s="8">
        <v>1</v>
      </c>
      <c r="B2" s="1" t="s">
        <v>121</v>
      </c>
      <c r="C2" s="2" t="s">
        <v>122</v>
      </c>
      <c r="D2" s="23">
        <v>60.3</v>
      </c>
      <c r="E2" s="24" t="s">
        <v>18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ht="90.75">
      <c r="A4" s="8">
        <v>2</v>
      </c>
      <c r="B4" s="1" t="s">
        <v>123</v>
      </c>
      <c r="C4" s="2" t="s">
        <v>124</v>
      </c>
      <c r="D4" s="23">
        <v>76.86</v>
      </c>
      <c r="E4" s="24" t="s">
        <v>18</v>
      </c>
      <c r="F4" s="23"/>
      <c r="G4" s="23"/>
      <c r="H4" s="23">
        <f>ROUND(D4*F4,0)</f>
        <v>0</v>
      </c>
      <c r="I4" s="23">
        <f>ROUND(D4*G4,0)</f>
        <v>0</v>
      </c>
    </row>
    <row r="5" spans="3:9" ht="25.5">
      <c r="C5" s="2" t="s">
        <v>125</v>
      </c>
      <c r="D5" s="23"/>
      <c r="E5" s="24"/>
      <c r="F5" s="23"/>
      <c r="G5" s="23"/>
      <c r="H5" s="23"/>
      <c r="I5" s="23"/>
    </row>
    <row r="6" spans="4:9" ht="12.75">
      <c r="D6" s="23"/>
      <c r="E6" s="24"/>
      <c r="F6" s="23"/>
      <c r="G6" s="23"/>
      <c r="H6" s="23"/>
      <c r="I6" s="23"/>
    </row>
    <row r="7" spans="1:9" s="9" customFormat="1" ht="12.75">
      <c r="A7" s="7"/>
      <c r="B7" s="3"/>
      <c r="C7" s="3" t="s">
        <v>15</v>
      </c>
      <c r="D7" s="25"/>
      <c r="E7" s="26"/>
      <c r="F7" s="25"/>
      <c r="G7" s="25"/>
      <c r="H7" s="25">
        <f>ROUND(SUM(H2:H6),0)</f>
        <v>0</v>
      </c>
      <c r="I7" s="25">
        <f>ROUND(SUM(I2:I6),0)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Hideg- és melegburkolatok készítése, aljzat előkészítés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4.5">
      <c r="A2" s="8">
        <v>1</v>
      </c>
      <c r="B2" s="1" t="s">
        <v>127</v>
      </c>
      <c r="C2" s="2" t="s">
        <v>245</v>
      </c>
      <c r="D2" s="23">
        <v>39.6</v>
      </c>
      <c r="E2" s="24" t="s">
        <v>23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ht="78">
      <c r="A4" s="8">
        <v>2</v>
      </c>
      <c r="B4" s="1" t="s">
        <v>128</v>
      </c>
      <c r="C4" s="2" t="s">
        <v>244</v>
      </c>
      <c r="D4" s="23">
        <v>8</v>
      </c>
      <c r="E4" s="24" t="s">
        <v>23</v>
      </c>
      <c r="F4" s="23"/>
      <c r="G4" s="23"/>
      <c r="H4" s="23">
        <f>ROUND(D4*F4,0)</f>
        <v>0</v>
      </c>
      <c r="I4" s="23">
        <f>ROUND(D4*G4,0)</f>
        <v>0</v>
      </c>
    </row>
    <row r="5" spans="4:9" ht="12.75">
      <c r="D5" s="23"/>
      <c r="E5" s="24"/>
      <c r="F5" s="23"/>
      <c r="G5" s="23"/>
      <c r="H5" s="23"/>
      <c r="I5" s="23"/>
    </row>
    <row r="6" spans="1:9" ht="78">
      <c r="A6" s="8">
        <v>3</v>
      </c>
      <c r="B6" s="1" t="s">
        <v>129</v>
      </c>
      <c r="C6" s="2" t="s">
        <v>130</v>
      </c>
      <c r="D6" s="23">
        <v>4.6</v>
      </c>
      <c r="E6" s="24" t="s">
        <v>23</v>
      </c>
      <c r="F6" s="23"/>
      <c r="G6" s="23"/>
      <c r="H6" s="23">
        <f>ROUND(D6*F6,0)</f>
        <v>0</v>
      </c>
      <c r="I6" s="23">
        <f>ROUND(D6*G6,0)</f>
        <v>0</v>
      </c>
    </row>
    <row r="7" spans="3:9" ht="12.75">
      <c r="C7" s="2"/>
      <c r="D7" s="23"/>
      <c r="E7" s="24"/>
      <c r="F7" s="23"/>
      <c r="G7" s="23"/>
      <c r="H7" s="23"/>
      <c r="I7" s="23"/>
    </row>
    <row r="8" spans="1:9" ht="12.75">
      <c r="A8" s="8">
        <v>4</v>
      </c>
      <c r="B8" s="1" t="s">
        <v>233</v>
      </c>
      <c r="C8" s="1" t="s">
        <v>234</v>
      </c>
      <c r="D8" s="23">
        <v>8</v>
      </c>
      <c r="E8" s="24" t="s">
        <v>262</v>
      </c>
      <c r="F8" s="23"/>
      <c r="G8" s="23"/>
      <c r="H8" s="23">
        <f>ROUND(D8*F8,0)</f>
        <v>0</v>
      </c>
      <c r="I8" s="23">
        <f>ROUND(D8*G8,0)</f>
        <v>0</v>
      </c>
    </row>
    <row r="9" spans="1:9" s="9" customFormat="1" ht="12.75">
      <c r="A9" s="7"/>
      <c r="B9" s="3"/>
      <c r="C9" s="3" t="s">
        <v>15</v>
      </c>
      <c r="D9" s="25"/>
      <c r="E9" s="26"/>
      <c r="F9" s="25"/>
      <c r="G9" s="25"/>
      <c r="H9" s="25">
        <f>ROUND(SUM(H2:H8),0)</f>
        <v>0</v>
      </c>
      <c r="I9" s="25">
        <f>ROUND(SUM(I2:I8),0)</f>
        <v>0</v>
      </c>
    </row>
  </sheetData>
  <sheetProtection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Bádogozás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0.75">
      <c r="A2" s="8">
        <v>1</v>
      </c>
      <c r="B2" s="1" t="s">
        <v>132</v>
      </c>
      <c r="C2" s="2" t="s">
        <v>235</v>
      </c>
      <c r="D2" s="23">
        <v>6</v>
      </c>
      <c r="E2" s="24" t="s">
        <v>13</v>
      </c>
      <c r="F2" s="23"/>
      <c r="G2" s="23"/>
      <c r="H2" s="23">
        <f>ROUND(D2*F2,0)</f>
        <v>0</v>
      </c>
      <c r="I2" s="23">
        <f>ROUND(D2*G2,0)</f>
        <v>0</v>
      </c>
    </row>
    <row r="3" spans="3:9" ht="25.5">
      <c r="C3" s="2" t="s">
        <v>133</v>
      </c>
      <c r="D3" s="23"/>
      <c r="E3" s="24"/>
      <c r="F3" s="23"/>
      <c r="G3" s="23"/>
      <c r="H3" s="23"/>
      <c r="I3" s="23"/>
    </row>
    <row r="4" spans="4:9" ht="12.75">
      <c r="D4" s="23"/>
      <c r="E4" s="24"/>
      <c r="F4" s="23"/>
      <c r="G4" s="23"/>
      <c r="H4" s="23"/>
      <c r="I4" s="23"/>
    </row>
    <row r="5" spans="1:9" ht="90.75">
      <c r="A5" s="8">
        <v>2</v>
      </c>
      <c r="B5" s="1" t="s">
        <v>134</v>
      </c>
      <c r="C5" s="2" t="s">
        <v>236</v>
      </c>
      <c r="D5" s="23">
        <v>3</v>
      </c>
      <c r="E5" s="24" t="s">
        <v>13</v>
      </c>
      <c r="F5" s="23"/>
      <c r="G5" s="23"/>
      <c r="H5" s="23">
        <f>ROUND(D5*F5,0)</f>
        <v>0</v>
      </c>
      <c r="I5" s="23">
        <f>ROUND(D5*G5,0)</f>
        <v>0</v>
      </c>
    </row>
    <row r="6" spans="3:9" ht="25.5">
      <c r="C6" s="2" t="s">
        <v>135</v>
      </c>
      <c r="D6" s="23"/>
      <c r="E6" s="24"/>
      <c r="F6" s="23"/>
      <c r="G6" s="23"/>
      <c r="H6" s="23"/>
      <c r="I6" s="23"/>
    </row>
    <row r="7" spans="4:9" ht="12.75">
      <c r="D7" s="23"/>
      <c r="E7" s="24"/>
      <c r="F7" s="23"/>
      <c r="G7" s="23"/>
      <c r="H7" s="23"/>
      <c r="I7" s="23"/>
    </row>
    <row r="8" spans="1:9" ht="78">
      <c r="A8" s="8">
        <v>3</v>
      </c>
      <c r="B8" s="1" t="s">
        <v>136</v>
      </c>
      <c r="C8" s="2" t="s">
        <v>246</v>
      </c>
      <c r="D8" s="23">
        <v>2</v>
      </c>
      <c r="E8" s="24" t="s">
        <v>13</v>
      </c>
      <c r="F8" s="23"/>
      <c r="G8" s="23"/>
      <c r="H8" s="23">
        <f>ROUND(D8*F8,0)</f>
        <v>0</v>
      </c>
      <c r="I8" s="23">
        <f>ROUND(D8*G8,0)</f>
        <v>0</v>
      </c>
    </row>
    <row r="9" spans="3:9" ht="39">
      <c r="C9" s="2" t="s">
        <v>237</v>
      </c>
      <c r="D9" s="23"/>
      <c r="E9" s="24"/>
      <c r="F9" s="23"/>
      <c r="G9" s="23"/>
      <c r="H9" s="23"/>
      <c r="I9" s="23"/>
    </row>
    <row r="10" spans="4:9" ht="12.75">
      <c r="D10" s="23"/>
      <c r="E10" s="24"/>
      <c r="F10" s="23"/>
      <c r="G10" s="23"/>
      <c r="H10" s="23"/>
      <c r="I10" s="23"/>
    </row>
    <row r="11" spans="1:9" ht="78">
      <c r="A11" s="8">
        <v>4</v>
      </c>
      <c r="B11" s="1" t="s">
        <v>137</v>
      </c>
      <c r="C11" s="2" t="s">
        <v>247</v>
      </c>
      <c r="D11" s="23">
        <v>0</v>
      </c>
      <c r="E11" s="24" t="s">
        <v>13</v>
      </c>
      <c r="F11" s="23"/>
      <c r="G11" s="23"/>
      <c r="H11" s="23">
        <f>ROUND(D11*F11,0)</f>
        <v>0</v>
      </c>
      <c r="I11" s="23">
        <f>ROUND(D11*G11,0)</f>
        <v>0</v>
      </c>
    </row>
    <row r="12" spans="3:9" ht="25.5">
      <c r="C12" s="2" t="s">
        <v>238</v>
      </c>
      <c r="D12" s="23"/>
      <c r="E12" s="24"/>
      <c r="F12" s="23"/>
      <c r="G12" s="23"/>
      <c r="H12" s="23"/>
      <c r="I12" s="23"/>
    </row>
    <row r="13" spans="4:9" ht="12.75">
      <c r="D13" s="23"/>
      <c r="E13" s="24"/>
      <c r="F13" s="23"/>
      <c r="G13" s="23"/>
      <c r="H13" s="23"/>
      <c r="I13" s="23"/>
    </row>
    <row r="14" spans="1:9" ht="90.75">
      <c r="A14" s="8">
        <v>5</v>
      </c>
      <c r="B14" s="1" t="s">
        <v>139</v>
      </c>
      <c r="C14" s="2" t="s">
        <v>248</v>
      </c>
      <c r="D14" s="23">
        <v>2</v>
      </c>
      <c r="E14" s="24" t="s">
        <v>13</v>
      </c>
      <c r="F14" s="23"/>
      <c r="G14" s="23"/>
      <c r="H14" s="23">
        <f>ROUND(D14*F14,0)</f>
        <v>0</v>
      </c>
      <c r="I14" s="23">
        <f>ROUND(D14*G14,0)</f>
        <v>0</v>
      </c>
    </row>
    <row r="15" spans="3:9" ht="39">
      <c r="C15" s="2" t="s">
        <v>239</v>
      </c>
      <c r="D15" s="23"/>
      <c r="E15" s="24"/>
      <c r="F15" s="23"/>
      <c r="G15" s="23"/>
      <c r="H15" s="23"/>
      <c r="I15" s="23"/>
    </row>
    <row r="16" spans="4:9" ht="12.75">
      <c r="D16" s="23"/>
      <c r="E16" s="24"/>
      <c r="F16" s="23"/>
      <c r="G16" s="23"/>
      <c r="H16" s="23"/>
      <c r="I16" s="23"/>
    </row>
    <row r="17" spans="1:9" ht="78">
      <c r="A17" s="8">
        <v>6</v>
      </c>
      <c r="B17" s="1" t="s">
        <v>136</v>
      </c>
      <c r="C17" s="2" t="s">
        <v>249</v>
      </c>
      <c r="D17" s="23">
        <v>1</v>
      </c>
      <c r="E17" s="24" t="s">
        <v>13</v>
      </c>
      <c r="F17" s="23"/>
      <c r="G17" s="23"/>
      <c r="H17" s="23">
        <f>ROUND(D17*F17,0)</f>
        <v>0</v>
      </c>
      <c r="I17" s="23">
        <f>ROUND(D17*G17,0)</f>
        <v>0</v>
      </c>
    </row>
    <row r="18" spans="3:9" ht="39">
      <c r="C18" s="2" t="s">
        <v>237</v>
      </c>
      <c r="D18" s="23"/>
      <c r="E18" s="24"/>
      <c r="F18" s="23"/>
      <c r="G18" s="23"/>
      <c r="H18" s="23"/>
      <c r="I18" s="23"/>
    </row>
    <row r="19" spans="4:9" ht="12.75">
      <c r="D19" s="23"/>
      <c r="E19" s="24"/>
      <c r="F19" s="23"/>
      <c r="G19" s="23"/>
      <c r="H19" s="23"/>
      <c r="I19" s="23"/>
    </row>
    <row r="20" spans="1:9" ht="78">
      <c r="A20" s="8">
        <v>7</v>
      </c>
      <c r="B20" s="1" t="s">
        <v>137</v>
      </c>
      <c r="C20" s="2" t="s">
        <v>138</v>
      </c>
      <c r="D20" s="23">
        <v>1</v>
      </c>
      <c r="E20" s="24" t="s">
        <v>13</v>
      </c>
      <c r="F20" s="23"/>
      <c r="G20" s="23"/>
      <c r="H20" s="23">
        <f>ROUND(D20*F20,0)</f>
        <v>0</v>
      </c>
      <c r="I20" s="23">
        <f>ROUND(D20*G20,0)</f>
        <v>0</v>
      </c>
    </row>
    <row r="21" spans="3:9" ht="39">
      <c r="C21" s="2" t="s">
        <v>240</v>
      </c>
      <c r="D21" s="23"/>
      <c r="E21" s="24"/>
      <c r="F21" s="23"/>
      <c r="G21" s="23"/>
      <c r="H21" s="23"/>
      <c r="I21" s="23"/>
    </row>
    <row r="22" spans="4:9" ht="12.75">
      <c r="D22" s="23"/>
      <c r="E22" s="24"/>
      <c r="F22" s="23"/>
      <c r="G22" s="23"/>
      <c r="H22" s="23"/>
      <c r="I22" s="23"/>
    </row>
    <row r="23" spans="1:9" ht="90.75">
      <c r="A23" s="8">
        <v>8</v>
      </c>
      <c r="B23" s="1" t="s">
        <v>140</v>
      </c>
      <c r="C23" s="2" t="s">
        <v>141</v>
      </c>
      <c r="D23" s="23">
        <v>3</v>
      </c>
      <c r="E23" s="24" t="s">
        <v>13</v>
      </c>
      <c r="F23" s="23"/>
      <c r="G23" s="23"/>
      <c r="H23" s="23">
        <f>ROUND(D23*F23,0)</f>
        <v>0</v>
      </c>
      <c r="I23" s="23">
        <f>ROUND(D23*G23,0)</f>
        <v>0</v>
      </c>
    </row>
    <row r="24" spans="3:9" ht="25.5">
      <c r="C24" s="2" t="s">
        <v>142</v>
      </c>
      <c r="D24" s="23"/>
      <c r="E24" s="24"/>
      <c r="F24" s="23"/>
      <c r="G24" s="23"/>
      <c r="H24" s="23"/>
      <c r="I24" s="23"/>
    </row>
    <row r="25" spans="4:9" ht="12.75">
      <c r="D25" s="23"/>
      <c r="E25" s="24"/>
      <c r="F25" s="23"/>
      <c r="G25" s="23"/>
      <c r="H25" s="23"/>
      <c r="I25" s="23"/>
    </row>
    <row r="26" spans="1:9" ht="51.75">
      <c r="A26" s="8">
        <v>9</v>
      </c>
      <c r="B26" s="1" t="s">
        <v>143</v>
      </c>
      <c r="C26" s="2" t="s">
        <v>144</v>
      </c>
      <c r="D26" s="23">
        <v>70</v>
      </c>
      <c r="E26" s="24" t="s">
        <v>23</v>
      </c>
      <c r="F26" s="23"/>
      <c r="G26" s="23"/>
      <c r="H26" s="23">
        <f>ROUND(D26*F26,0)</f>
        <v>0</v>
      </c>
      <c r="I26" s="23">
        <f>ROUND(D26*G26,0)</f>
        <v>0</v>
      </c>
    </row>
    <row r="27" spans="4:9" ht="12.75">
      <c r="D27" s="23"/>
      <c r="E27" s="24"/>
      <c r="F27" s="23"/>
      <c r="G27" s="23"/>
      <c r="H27" s="23"/>
      <c r="I27" s="23"/>
    </row>
    <row r="28" spans="1:9" ht="90.75">
      <c r="A28" s="8">
        <v>10</v>
      </c>
      <c r="B28" s="1" t="s">
        <v>145</v>
      </c>
      <c r="C28" s="2" t="s">
        <v>146</v>
      </c>
      <c r="D28" s="23">
        <v>1</v>
      </c>
      <c r="E28" s="24" t="s">
        <v>13</v>
      </c>
      <c r="F28" s="23"/>
      <c r="G28" s="23"/>
      <c r="H28" s="23">
        <f>ROUND(D28*F28,0)</f>
        <v>0</v>
      </c>
      <c r="I28" s="23">
        <f>ROUND(D28*G28,0)</f>
        <v>0</v>
      </c>
    </row>
    <row r="29" spans="3:9" ht="25.5">
      <c r="C29" s="2" t="s">
        <v>241</v>
      </c>
      <c r="D29" s="23"/>
      <c r="E29" s="24"/>
      <c r="F29" s="23"/>
      <c r="G29" s="23"/>
      <c r="H29" s="23"/>
      <c r="I29" s="23"/>
    </row>
    <row r="30" spans="4:9" ht="12.75">
      <c r="D30" s="23"/>
      <c r="E30" s="24"/>
      <c r="F30" s="23"/>
      <c r="G30" s="23"/>
      <c r="H30" s="23"/>
      <c r="I30" s="23"/>
    </row>
    <row r="31" spans="1:9" ht="90.75">
      <c r="A31" s="8">
        <v>11</v>
      </c>
      <c r="B31" s="1" t="s">
        <v>147</v>
      </c>
      <c r="C31" s="2" t="s">
        <v>141</v>
      </c>
      <c r="D31" s="23">
        <v>2</v>
      </c>
      <c r="E31" s="24" t="s">
        <v>13</v>
      </c>
      <c r="F31" s="23"/>
      <c r="G31" s="23"/>
      <c r="H31" s="23">
        <f>ROUND(D31*F31,0)</f>
        <v>0</v>
      </c>
      <c r="I31" s="23">
        <f>ROUND(D31*G31,0)</f>
        <v>0</v>
      </c>
    </row>
    <row r="32" spans="3:9" ht="25.5">
      <c r="C32" s="2" t="s">
        <v>242</v>
      </c>
      <c r="D32" s="23"/>
      <c r="E32" s="24"/>
      <c r="F32" s="23"/>
      <c r="G32" s="23"/>
      <c r="H32" s="23"/>
      <c r="I32" s="23"/>
    </row>
    <row r="33" spans="4:9" ht="12.75">
      <c r="D33" s="23"/>
      <c r="E33" s="24"/>
      <c r="F33" s="23"/>
      <c r="G33" s="23"/>
      <c r="H33" s="23"/>
      <c r="I33" s="23"/>
    </row>
    <row r="34" spans="1:9" ht="39">
      <c r="A34" s="8">
        <v>12</v>
      </c>
      <c r="B34" s="1" t="s">
        <v>148</v>
      </c>
      <c r="C34" s="2" t="s">
        <v>149</v>
      </c>
      <c r="D34" s="23">
        <v>2</v>
      </c>
      <c r="E34" s="24" t="s">
        <v>13</v>
      </c>
      <c r="F34" s="23"/>
      <c r="G34" s="23"/>
      <c r="H34" s="23">
        <f>ROUND(D34*F34,0)</f>
        <v>0</v>
      </c>
      <c r="I34" s="23">
        <f>ROUND(D34*G34,0)</f>
        <v>0</v>
      </c>
    </row>
    <row r="35" spans="4:9" ht="12.75">
      <c r="D35" s="23"/>
      <c r="E35" s="24"/>
      <c r="F35" s="23"/>
      <c r="G35" s="23"/>
      <c r="H35" s="23"/>
      <c r="I35" s="23"/>
    </row>
    <row r="36" spans="1:9" ht="64.5">
      <c r="A36" s="8">
        <v>13</v>
      </c>
      <c r="B36" s="1" t="s">
        <v>150</v>
      </c>
      <c r="C36" s="2" t="s">
        <v>243</v>
      </c>
      <c r="D36" s="23">
        <v>2</v>
      </c>
      <c r="E36" s="24" t="s">
        <v>13</v>
      </c>
      <c r="F36" s="23"/>
      <c r="G36" s="23"/>
      <c r="H36" s="23">
        <f>ROUND(D36*F36,0)</f>
        <v>0</v>
      </c>
      <c r="I36" s="23">
        <f>ROUND(D36*G36,0)</f>
        <v>0</v>
      </c>
    </row>
    <row r="37" spans="3:9" ht="12.75">
      <c r="C37" s="2"/>
      <c r="D37" s="23"/>
      <c r="E37" s="24"/>
      <c r="F37" s="23"/>
      <c r="G37" s="23"/>
      <c r="H37" s="23"/>
      <c r="I37" s="23"/>
    </row>
    <row r="38" spans="4:9" ht="12.75">
      <c r="D38" s="23"/>
      <c r="E38" s="24"/>
      <c r="F38" s="23"/>
      <c r="G38" s="23"/>
      <c r="H38" s="23"/>
      <c r="I38" s="23"/>
    </row>
    <row r="39" spans="1:9" ht="25.5">
      <c r="A39" s="8">
        <v>14</v>
      </c>
      <c r="B39" s="1" t="s">
        <v>151</v>
      </c>
      <c r="C39" s="2" t="s">
        <v>152</v>
      </c>
      <c r="D39" s="23">
        <v>10</v>
      </c>
      <c r="E39" s="24" t="s">
        <v>13</v>
      </c>
      <c r="F39" s="23"/>
      <c r="G39" s="23"/>
      <c r="H39" s="23">
        <f>ROUND(D39*F39,0)</f>
        <v>0</v>
      </c>
      <c r="I39" s="23">
        <f>ROUND(D39*G39,0)</f>
        <v>0</v>
      </c>
    </row>
    <row r="40" spans="4:9" ht="12.75">
      <c r="D40" s="23"/>
      <c r="E40" s="24"/>
      <c r="F40" s="23"/>
      <c r="G40" s="23"/>
      <c r="H40" s="23"/>
      <c r="I40" s="23"/>
    </row>
    <row r="41" spans="1:9" ht="90.75">
      <c r="A41" s="8">
        <v>15</v>
      </c>
      <c r="B41" s="1" t="s">
        <v>153</v>
      </c>
      <c r="C41" s="2" t="s">
        <v>154</v>
      </c>
      <c r="D41" s="23">
        <v>2</v>
      </c>
      <c r="E41" s="24" t="s">
        <v>13</v>
      </c>
      <c r="F41" s="23"/>
      <c r="G41" s="23"/>
      <c r="H41" s="23">
        <f>ROUND(D41*F41,0)</f>
        <v>0</v>
      </c>
      <c r="I41" s="23">
        <f>ROUND(D41*G41,0)</f>
        <v>0</v>
      </c>
    </row>
    <row r="42" spans="4:9" ht="12.75">
      <c r="D42" s="23"/>
      <c r="E42" s="24"/>
      <c r="F42" s="23"/>
      <c r="G42" s="23"/>
      <c r="H42" s="23"/>
      <c r="I42" s="23"/>
    </row>
    <row r="43" spans="1:9" s="9" customFormat="1" ht="12.75">
      <c r="A43" s="7"/>
      <c r="B43" s="3"/>
      <c r="C43" s="3" t="s">
        <v>15</v>
      </c>
      <c r="D43" s="25"/>
      <c r="E43" s="26"/>
      <c r="F43" s="25"/>
      <c r="G43" s="25"/>
      <c r="H43" s="25">
        <f>ROUND(SUM(H2:H42),0)</f>
        <v>0</v>
      </c>
      <c r="I43" s="25">
        <f>ROUND(SUM(I2:I42),0)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Fa- és műanyag szerkezet elhelyezése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8">
        <v>1</v>
      </c>
      <c r="B2" s="1" t="s">
        <v>156</v>
      </c>
      <c r="C2" s="2" t="s">
        <v>157</v>
      </c>
      <c r="D2" s="23">
        <v>118</v>
      </c>
      <c r="E2" s="24" t="s">
        <v>18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ht="78">
      <c r="A4" s="8">
        <v>2</v>
      </c>
      <c r="B4" s="1" t="s">
        <v>158</v>
      </c>
      <c r="C4" s="2" t="s">
        <v>159</v>
      </c>
      <c r="D4" s="23">
        <v>118</v>
      </c>
      <c r="E4" s="24" t="s">
        <v>18</v>
      </c>
      <c r="F4" s="23"/>
      <c r="G4" s="23"/>
      <c r="H4" s="23">
        <f>ROUND(D4*F4,0)</f>
        <v>0</v>
      </c>
      <c r="I4" s="23">
        <f>ROUND(D4*G4,0)</f>
        <v>0</v>
      </c>
    </row>
    <row r="5" spans="3:9" ht="25.5">
      <c r="C5" s="2" t="s">
        <v>160</v>
      </c>
      <c r="D5" s="23"/>
      <c r="E5" s="24"/>
      <c r="F5" s="23"/>
      <c r="G5" s="23"/>
      <c r="H5" s="23"/>
      <c r="I5" s="23"/>
    </row>
    <row r="6" spans="4:9" ht="12.75">
      <c r="D6" s="23"/>
      <c r="E6" s="24"/>
      <c r="F6" s="23"/>
      <c r="G6" s="23"/>
      <c r="H6" s="23"/>
      <c r="I6" s="23"/>
    </row>
    <row r="7" spans="1:9" ht="90.75">
      <c r="A7" s="8">
        <v>3</v>
      </c>
      <c r="B7" s="1" t="s">
        <v>161</v>
      </c>
      <c r="C7" s="2" t="s">
        <v>162</v>
      </c>
      <c r="D7" s="23">
        <v>64</v>
      </c>
      <c r="E7" s="24" t="s">
        <v>18</v>
      </c>
      <c r="F7" s="23"/>
      <c r="G7" s="23"/>
      <c r="H7" s="23">
        <f>ROUND(D7*F7,0)</f>
        <v>0</v>
      </c>
      <c r="I7" s="23">
        <f>ROUND(D7*G7,0)</f>
        <v>0</v>
      </c>
    </row>
    <row r="8" spans="3:9" ht="12.75">
      <c r="C8" s="2" t="s">
        <v>163</v>
      </c>
      <c r="D8" s="23"/>
      <c r="E8" s="24"/>
      <c r="F8" s="23"/>
      <c r="G8" s="23"/>
      <c r="H8" s="23"/>
      <c r="I8" s="23"/>
    </row>
    <row r="9" spans="4:9" ht="12.75">
      <c r="D9" s="23"/>
      <c r="E9" s="24"/>
      <c r="F9" s="23"/>
      <c r="G9" s="23"/>
      <c r="H9" s="23"/>
      <c r="I9" s="23"/>
    </row>
    <row r="10" spans="1:9" s="9" customFormat="1" ht="12.75">
      <c r="A10" s="7"/>
      <c r="B10" s="3"/>
      <c r="C10" s="3" t="s">
        <v>15</v>
      </c>
      <c r="D10" s="25"/>
      <c r="E10" s="26"/>
      <c r="F10" s="25"/>
      <c r="G10" s="25"/>
      <c r="H10" s="25">
        <f>ROUND(SUM(H2:H9),0)</f>
        <v>0</v>
      </c>
      <c r="I10" s="25">
        <f>ROUND(SUM(I2:I9),0)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Felületképzés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8">
        <v>1</v>
      </c>
      <c r="B2" s="1" t="s">
        <v>165</v>
      </c>
      <c r="C2" s="2" t="s">
        <v>166</v>
      </c>
      <c r="D2" s="23">
        <v>35.2</v>
      </c>
      <c r="E2" s="24" t="s">
        <v>18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ht="90.75">
      <c r="A4" s="8">
        <v>2</v>
      </c>
      <c r="B4" s="1" t="s">
        <v>167</v>
      </c>
      <c r="C4" s="2" t="s">
        <v>168</v>
      </c>
      <c r="D4" s="23">
        <v>35.2</v>
      </c>
      <c r="E4" s="24" t="s">
        <v>18</v>
      </c>
      <c r="F4" s="23"/>
      <c r="G4" s="23"/>
      <c r="H4" s="23">
        <f>ROUND(D4*F4,0)</f>
        <v>0</v>
      </c>
      <c r="I4" s="23">
        <f>ROUND(D4*G4,0)</f>
        <v>0</v>
      </c>
    </row>
    <row r="5" spans="3:9" ht="64.5">
      <c r="C5" s="2" t="s">
        <v>169</v>
      </c>
      <c r="D5" s="23"/>
      <c r="E5" s="24"/>
      <c r="F5" s="23"/>
      <c r="G5" s="23"/>
      <c r="H5" s="23"/>
      <c r="I5" s="23"/>
    </row>
    <row r="6" spans="4:9" ht="12.75">
      <c r="D6" s="23"/>
      <c r="E6" s="24"/>
      <c r="F6" s="23"/>
      <c r="G6" s="23"/>
      <c r="H6" s="23"/>
      <c r="I6" s="23"/>
    </row>
    <row r="7" spans="1:9" ht="90.75">
      <c r="A7" s="8">
        <v>3</v>
      </c>
      <c r="B7" s="1" t="s">
        <v>170</v>
      </c>
      <c r="C7" s="2" t="s">
        <v>171</v>
      </c>
      <c r="D7" s="23">
        <v>30.6</v>
      </c>
      <c r="E7" s="24" t="s">
        <v>18</v>
      </c>
      <c r="F7" s="23"/>
      <c r="G7" s="23"/>
      <c r="H7" s="23">
        <f>ROUND(D7*F7,0)</f>
        <v>0</v>
      </c>
      <c r="I7" s="23">
        <f>ROUND(D7*G7,0)</f>
        <v>0</v>
      </c>
    </row>
    <row r="8" spans="3:9" ht="51.75">
      <c r="C8" s="2" t="s">
        <v>172</v>
      </c>
      <c r="D8" s="23"/>
      <c r="E8" s="24"/>
      <c r="F8" s="23"/>
      <c r="G8" s="23"/>
      <c r="H8" s="23"/>
      <c r="I8" s="23"/>
    </row>
    <row r="9" spans="4:9" ht="12.75">
      <c r="D9" s="23"/>
      <c r="E9" s="24"/>
      <c r="F9" s="23"/>
      <c r="G9" s="23"/>
      <c r="H9" s="23"/>
      <c r="I9" s="23"/>
    </row>
    <row r="10" spans="1:9" ht="90.75">
      <c r="A10" s="8">
        <v>4</v>
      </c>
      <c r="B10" s="1" t="s">
        <v>173</v>
      </c>
      <c r="C10" s="2" t="s">
        <v>171</v>
      </c>
      <c r="D10" s="23">
        <v>18.23</v>
      </c>
      <c r="E10" s="24" t="s">
        <v>18</v>
      </c>
      <c r="F10" s="23"/>
      <c r="G10" s="23"/>
      <c r="H10" s="23">
        <f>ROUND(D10*F10,0)</f>
        <v>0</v>
      </c>
      <c r="I10" s="23">
        <f>ROUND(D10*G10,0)</f>
        <v>0</v>
      </c>
    </row>
    <row r="11" spans="3:9" ht="51.75">
      <c r="C11" s="2" t="s">
        <v>174</v>
      </c>
      <c r="D11" s="23"/>
      <c r="E11" s="24"/>
      <c r="F11" s="23"/>
      <c r="G11" s="23"/>
      <c r="H11" s="23"/>
      <c r="I11" s="23"/>
    </row>
    <row r="12" spans="4:9" ht="12.75">
      <c r="D12" s="23"/>
      <c r="E12" s="24"/>
      <c r="F12" s="23"/>
      <c r="G12" s="23"/>
      <c r="H12" s="23"/>
      <c r="I12" s="23"/>
    </row>
    <row r="13" spans="1:9" ht="90.75">
      <c r="A13" s="8">
        <v>5</v>
      </c>
      <c r="B13" s="1" t="s">
        <v>175</v>
      </c>
      <c r="C13" s="2" t="s">
        <v>176</v>
      </c>
      <c r="D13" s="23">
        <v>164.2</v>
      </c>
      <c r="E13" s="24" t="s">
        <v>18</v>
      </c>
      <c r="F13" s="23"/>
      <c r="G13" s="23"/>
      <c r="H13" s="23">
        <f>ROUND(D13*F13,0)</f>
        <v>0</v>
      </c>
      <c r="I13" s="23">
        <f>ROUND(D13*G13,0)</f>
        <v>0</v>
      </c>
    </row>
    <row r="14" spans="3:9" ht="15">
      <c r="C14" s="2" t="s">
        <v>200</v>
      </c>
      <c r="D14" s="23"/>
      <c r="E14" s="24"/>
      <c r="F14" s="23"/>
      <c r="G14" s="23"/>
      <c r="H14" s="23"/>
      <c r="I14" s="23"/>
    </row>
    <row r="15" spans="4:9" ht="12.75">
      <c r="D15" s="23"/>
      <c r="E15" s="24"/>
      <c r="F15" s="23"/>
      <c r="G15" s="23"/>
      <c r="H15" s="23"/>
      <c r="I15" s="23"/>
    </row>
    <row r="16" spans="1:9" ht="90.75">
      <c r="A16" s="8">
        <v>6</v>
      </c>
      <c r="B16" s="1" t="s">
        <v>177</v>
      </c>
      <c r="C16" s="2" t="s">
        <v>178</v>
      </c>
      <c r="D16" s="23">
        <v>164.2</v>
      </c>
      <c r="E16" s="24" t="s">
        <v>18</v>
      </c>
      <c r="F16" s="23"/>
      <c r="G16" s="23"/>
      <c r="H16" s="23">
        <f>ROUND(D16*F16,0)</f>
        <v>0</v>
      </c>
      <c r="I16" s="23">
        <f>ROUND(D16*G16,0)</f>
        <v>0</v>
      </c>
    </row>
    <row r="17" spans="3:9" ht="64.5">
      <c r="C17" s="2" t="s">
        <v>179</v>
      </c>
      <c r="D17" s="23"/>
      <c r="E17" s="24"/>
      <c r="F17" s="23"/>
      <c r="G17" s="23"/>
      <c r="H17" s="23"/>
      <c r="I17" s="23"/>
    </row>
    <row r="18" spans="4:9" ht="12.75">
      <c r="D18" s="23"/>
      <c r="E18" s="24"/>
      <c r="F18" s="23"/>
      <c r="G18" s="23"/>
      <c r="H18" s="23"/>
      <c r="I18" s="23"/>
    </row>
    <row r="19" spans="1:9" ht="78">
      <c r="A19" s="8">
        <v>7</v>
      </c>
      <c r="B19" s="1" t="s">
        <v>180</v>
      </c>
      <c r="C19" s="2" t="s">
        <v>181</v>
      </c>
      <c r="D19" s="23">
        <v>143.2</v>
      </c>
      <c r="E19" s="24" t="s">
        <v>18</v>
      </c>
      <c r="F19" s="23"/>
      <c r="G19" s="23"/>
      <c r="H19" s="23">
        <f>ROUND(D19*F19,0)</f>
        <v>0</v>
      </c>
      <c r="I19" s="23">
        <f>ROUND(D19*G19,0)</f>
        <v>0</v>
      </c>
    </row>
    <row r="20" spans="4:9" ht="12.75">
      <c r="D20" s="23"/>
      <c r="E20" s="24"/>
      <c r="F20" s="23"/>
      <c r="G20" s="23"/>
      <c r="H20" s="23"/>
      <c r="I20" s="23"/>
    </row>
    <row r="21" spans="1:9" ht="90.75">
      <c r="A21" s="8">
        <v>8</v>
      </c>
      <c r="B21" s="1" t="s">
        <v>182</v>
      </c>
      <c r="C21" s="2" t="s">
        <v>183</v>
      </c>
      <c r="D21" s="23">
        <v>142.2</v>
      </c>
      <c r="E21" s="24" t="s">
        <v>18</v>
      </c>
      <c r="F21" s="23"/>
      <c r="G21" s="23"/>
      <c r="H21" s="23">
        <f>ROUND(D21*F21,0)</f>
        <v>0</v>
      </c>
      <c r="I21" s="23">
        <f>ROUND(D21*G21,0)</f>
        <v>0</v>
      </c>
    </row>
    <row r="22" spans="4:9" ht="12.75">
      <c r="D22" s="23"/>
      <c r="E22" s="24"/>
      <c r="F22" s="23"/>
      <c r="G22" s="23"/>
      <c r="H22" s="23"/>
      <c r="I22" s="23"/>
    </row>
    <row r="23" spans="1:9" ht="90.75">
      <c r="A23" s="8">
        <v>9</v>
      </c>
      <c r="B23" s="1" t="s">
        <v>184</v>
      </c>
      <c r="C23" s="2" t="s">
        <v>185</v>
      </c>
      <c r="D23" s="23">
        <v>92.8</v>
      </c>
      <c r="E23" s="24" t="s">
        <v>18</v>
      </c>
      <c r="F23" s="23"/>
      <c r="G23" s="23"/>
      <c r="H23" s="23">
        <f>ROUND(D23*F23,0)</f>
        <v>0</v>
      </c>
      <c r="I23" s="23">
        <f>ROUND(D23*G23,0)</f>
        <v>0</v>
      </c>
    </row>
    <row r="24" spans="3:9" ht="15">
      <c r="C24" s="2" t="s">
        <v>201</v>
      </c>
      <c r="D24" s="23"/>
      <c r="E24" s="24"/>
      <c r="F24" s="23"/>
      <c r="G24" s="23"/>
      <c r="H24" s="23"/>
      <c r="I24" s="23"/>
    </row>
    <row r="25" spans="4:9" ht="12.75">
      <c r="D25" s="23"/>
      <c r="E25" s="24"/>
      <c r="F25" s="23"/>
      <c r="G25" s="23"/>
      <c r="H25" s="23"/>
      <c r="I25" s="23"/>
    </row>
    <row r="26" spans="1:9" ht="78">
      <c r="A26" s="8">
        <v>10</v>
      </c>
      <c r="B26" s="1" t="s">
        <v>186</v>
      </c>
      <c r="C26" s="2" t="s">
        <v>187</v>
      </c>
      <c r="D26" s="23">
        <v>93.2</v>
      </c>
      <c r="E26" s="24" t="s">
        <v>18</v>
      </c>
      <c r="F26" s="23"/>
      <c r="G26" s="23"/>
      <c r="H26" s="23">
        <f>ROUND(D26*F26,0)</f>
        <v>0</v>
      </c>
      <c r="I26" s="23">
        <f>ROUND(D26*G26,0)</f>
        <v>0</v>
      </c>
    </row>
    <row r="27" spans="4:9" ht="12.75">
      <c r="D27" s="23"/>
      <c r="E27" s="24"/>
      <c r="F27" s="23"/>
      <c r="G27" s="23"/>
      <c r="H27" s="23"/>
      <c r="I27" s="23"/>
    </row>
    <row r="28" spans="1:9" ht="78">
      <c r="A28" s="8">
        <v>11</v>
      </c>
      <c r="B28" s="1" t="s">
        <v>186</v>
      </c>
      <c r="C28" s="2" t="s">
        <v>253</v>
      </c>
      <c r="D28" s="23">
        <v>0</v>
      </c>
      <c r="E28" s="24" t="s">
        <v>18</v>
      </c>
      <c r="F28" s="23"/>
      <c r="G28" s="23"/>
      <c r="H28" s="23">
        <f>ROUND(D28*F28,0)</f>
        <v>0</v>
      </c>
      <c r="I28" s="23">
        <f>ROUND(D28*G28,0)</f>
        <v>0</v>
      </c>
    </row>
    <row r="29" spans="4:9" ht="12.75">
      <c r="D29" s="23"/>
      <c r="E29" s="24"/>
      <c r="F29" s="23"/>
      <c r="G29" s="23"/>
      <c r="H29" s="23"/>
      <c r="I29" s="23"/>
    </row>
    <row r="30" spans="1:9" ht="90.75">
      <c r="A30" s="8">
        <v>12</v>
      </c>
      <c r="B30" s="1" t="s">
        <v>188</v>
      </c>
      <c r="C30" s="2" t="s">
        <v>189</v>
      </c>
      <c r="D30" s="23">
        <v>143</v>
      </c>
      <c r="E30" s="24" t="s">
        <v>18</v>
      </c>
      <c r="F30" s="23"/>
      <c r="G30" s="23"/>
      <c r="H30" s="23">
        <f>ROUND(D30*F30,0)</f>
        <v>0</v>
      </c>
      <c r="I30" s="23">
        <f>ROUND(D30*G30,0)</f>
        <v>0</v>
      </c>
    </row>
    <row r="31" spans="3:9" ht="25.5">
      <c r="C31" s="2" t="s">
        <v>190</v>
      </c>
      <c r="D31" s="23"/>
      <c r="E31" s="24"/>
      <c r="F31" s="23"/>
      <c r="G31" s="23"/>
      <c r="H31" s="23"/>
      <c r="I31" s="23"/>
    </row>
    <row r="32" spans="4:9" ht="12.75">
      <c r="D32" s="23"/>
      <c r="E32" s="24"/>
      <c r="F32" s="23"/>
      <c r="G32" s="23"/>
      <c r="H32" s="23"/>
      <c r="I32" s="23"/>
    </row>
    <row r="33" spans="1:9" ht="94.5">
      <c r="A33" s="8">
        <v>13</v>
      </c>
      <c r="B33" s="1" t="s">
        <v>191</v>
      </c>
      <c r="C33" s="2" t="s">
        <v>202</v>
      </c>
      <c r="D33" s="23">
        <v>286</v>
      </c>
      <c r="E33" s="24" t="s">
        <v>18</v>
      </c>
      <c r="F33" s="23"/>
      <c r="G33" s="23"/>
      <c r="H33" s="23">
        <f>ROUND(D33*F33,0)</f>
        <v>0</v>
      </c>
      <c r="I33" s="23">
        <f>ROUND(D33*G33,0)</f>
        <v>0</v>
      </c>
    </row>
    <row r="34" spans="4:9" ht="12.75">
      <c r="D34" s="23"/>
      <c r="E34" s="24"/>
      <c r="F34" s="23"/>
      <c r="G34" s="23"/>
      <c r="H34" s="23"/>
      <c r="I34" s="23"/>
    </row>
    <row r="35" spans="1:9" ht="64.5">
      <c r="A35" s="8">
        <v>14</v>
      </c>
      <c r="B35" s="1" t="s">
        <v>192</v>
      </c>
      <c r="C35" s="2" t="s">
        <v>193</v>
      </c>
      <c r="D35" s="23">
        <v>143</v>
      </c>
      <c r="E35" s="24" t="s">
        <v>18</v>
      </c>
      <c r="F35" s="23"/>
      <c r="G35" s="23"/>
      <c r="H35" s="23">
        <f>ROUND(D35*F35,0)</f>
        <v>0</v>
      </c>
      <c r="I35" s="23">
        <f>ROUND(D35*G35,0)</f>
        <v>0</v>
      </c>
    </row>
    <row r="36" spans="4:9" ht="12.75">
      <c r="D36" s="23"/>
      <c r="E36" s="24"/>
      <c r="F36" s="23"/>
      <c r="G36" s="23"/>
      <c r="H36" s="23"/>
      <c r="I36" s="23"/>
    </row>
    <row r="37" spans="1:9" ht="90.75">
      <c r="A37" s="8">
        <v>15</v>
      </c>
      <c r="B37" s="1" t="s">
        <v>194</v>
      </c>
      <c r="C37" s="2" t="s">
        <v>195</v>
      </c>
      <c r="D37" s="23">
        <v>114.48</v>
      </c>
      <c r="E37" s="24" t="s">
        <v>18</v>
      </c>
      <c r="F37" s="23"/>
      <c r="G37" s="23"/>
      <c r="H37" s="23">
        <f>ROUND(D37*F37,0)</f>
        <v>0</v>
      </c>
      <c r="I37" s="23">
        <f>ROUND(D37*G37,0)</f>
        <v>0</v>
      </c>
    </row>
    <row r="38" spans="3:9" ht="12.75">
      <c r="C38" s="2" t="s">
        <v>196</v>
      </c>
      <c r="D38" s="23"/>
      <c r="E38" s="24"/>
      <c r="F38" s="23"/>
      <c r="G38" s="23"/>
      <c r="H38" s="23"/>
      <c r="I38" s="23"/>
    </row>
    <row r="39" spans="4:9" ht="12.75">
      <c r="D39" s="23"/>
      <c r="E39" s="24"/>
      <c r="F39" s="23"/>
      <c r="G39" s="23"/>
      <c r="H39" s="23"/>
      <c r="I39" s="23"/>
    </row>
    <row r="40" spans="1:9" ht="90.75">
      <c r="A40" s="8">
        <v>16</v>
      </c>
      <c r="B40" s="1" t="s">
        <v>197</v>
      </c>
      <c r="C40" s="2" t="s">
        <v>198</v>
      </c>
      <c r="D40" s="23">
        <v>67.5</v>
      </c>
      <c r="E40" s="24" t="s">
        <v>18</v>
      </c>
      <c r="F40" s="23"/>
      <c r="G40" s="23"/>
      <c r="H40" s="23">
        <f>ROUND(D40*F40,0)</f>
        <v>0</v>
      </c>
      <c r="I40" s="23">
        <f>ROUND(D40*G40,0)</f>
        <v>0</v>
      </c>
    </row>
    <row r="41" spans="3:9" ht="39">
      <c r="C41" s="2" t="s">
        <v>199</v>
      </c>
      <c r="D41" s="23"/>
      <c r="E41" s="24"/>
      <c r="F41" s="23"/>
      <c r="G41" s="23"/>
      <c r="H41" s="23"/>
      <c r="I41" s="23"/>
    </row>
    <row r="42" spans="4:9" ht="12.75">
      <c r="D42" s="23"/>
      <c r="E42" s="24"/>
      <c r="F42" s="23"/>
      <c r="G42" s="23"/>
      <c r="H42" s="23"/>
      <c r="I42" s="23"/>
    </row>
    <row r="43" spans="1:9" s="9" customFormat="1" ht="12.75">
      <c r="A43" s="7"/>
      <c r="B43" s="3"/>
      <c r="C43" s="3" t="s">
        <v>15</v>
      </c>
      <c r="D43" s="25"/>
      <c r="E43" s="26"/>
      <c r="F43" s="25"/>
      <c r="G43" s="25"/>
      <c r="H43" s="25">
        <f>ROUND(SUM(H2:H42),0)</f>
        <v>0</v>
      </c>
      <c r="I43" s="25">
        <f>ROUND(SUM(I2:I42),0)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Szigetelés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0.75">
      <c r="A2" s="8">
        <v>1</v>
      </c>
      <c r="B2" s="1" t="s">
        <v>204</v>
      </c>
      <c r="C2" s="2" t="s">
        <v>205</v>
      </c>
      <c r="D2" s="23">
        <v>3</v>
      </c>
      <c r="E2" s="24" t="s">
        <v>13</v>
      </c>
      <c r="F2" s="23"/>
      <c r="G2" s="23"/>
      <c r="H2" s="23">
        <f>ROUND(D2*F2,0)</f>
        <v>0</v>
      </c>
      <c r="I2" s="23">
        <f>ROUND(D2*G2,0)</f>
        <v>0</v>
      </c>
    </row>
    <row r="3" spans="3:9" ht="12.75">
      <c r="C3" s="2" t="s">
        <v>206</v>
      </c>
      <c r="D3" s="23"/>
      <c r="E3" s="24"/>
      <c r="F3" s="23"/>
      <c r="G3" s="23"/>
      <c r="H3" s="23"/>
      <c r="I3" s="23"/>
    </row>
    <row r="4" spans="4:9" ht="12.75">
      <c r="D4" s="23"/>
      <c r="E4" s="24"/>
      <c r="F4" s="23"/>
      <c r="G4" s="23"/>
      <c r="H4" s="23"/>
      <c r="I4" s="23"/>
    </row>
    <row r="5" spans="1:9" s="9" customFormat="1" ht="12.75">
      <c r="A5" s="7"/>
      <c r="B5" s="3"/>
      <c r="C5" s="3" t="s">
        <v>15</v>
      </c>
      <c r="D5" s="25"/>
      <c r="E5" s="26"/>
      <c r="F5" s="25"/>
      <c r="G5" s="25"/>
      <c r="H5" s="25">
        <f>ROUND(SUM(H2:H4),0)</f>
        <v>0</v>
      </c>
      <c r="I5" s="25">
        <f>ROUND(SUM(I2:I4),0)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Árnyékolók beépítése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14" sqref="C1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4" s="27" customFormat="1" ht="15">
      <c r="A1" s="29" t="s">
        <v>0</v>
      </c>
      <c r="B1" s="30" t="s">
        <v>1</v>
      </c>
      <c r="C1" s="30" t="s">
        <v>2</v>
      </c>
      <c r="D1" s="29"/>
    </row>
    <row r="2" spans="1:3" ht="15">
      <c r="A2" s="11" t="s">
        <v>16</v>
      </c>
      <c r="B2" s="22">
        <f>'Felvonulási létesítmények'!H4</f>
        <v>0</v>
      </c>
      <c r="C2" s="22">
        <f>'Felvonulási létesítmények'!I4</f>
        <v>0</v>
      </c>
    </row>
    <row r="3" spans="1:3" ht="15">
      <c r="A3" s="11" t="s">
        <v>30</v>
      </c>
      <c r="B3" s="22">
        <f>'Zsaluzás és állványozás'!H12</f>
        <v>0</v>
      </c>
      <c r="C3" s="22">
        <f>'Zsaluzás és állványozás'!I12</f>
        <v>0</v>
      </c>
    </row>
    <row r="4" spans="1:3" ht="15">
      <c r="A4" s="11" t="s">
        <v>46</v>
      </c>
      <c r="B4" s="22">
        <f>'Irtás, föld- és sziklamunka'!H16</f>
        <v>0</v>
      </c>
      <c r="C4" s="22">
        <f>'Irtás, föld- és sziklamunka'!I16</f>
        <v>0</v>
      </c>
    </row>
    <row r="5" spans="1:3" ht="15">
      <c r="A5" s="11" t="s">
        <v>51</v>
      </c>
      <c r="B5" s="22">
        <f>'Szivárgóépítés, alagcsövezés'!H6</f>
        <v>0</v>
      </c>
      <c r="C5" s="22">
        <f>'Szivárgóépítés, alagcsövezés'!I6</f>
        <v>0</v>
      </c>
    </row>
    <row r="6" spans="1:3" ht="15">
      <c r="A6" s="11" t="s">
        <v>54</v>
      </c>
      <c r="B6" s="22">
        <f>Síkalapozás!H4</f>
        <v>0</v>
      </c>
      <c r="C6" s="22">
        <f>Síkalapozás!I4</f>
        <v>0</v>
      </c>
    </row>
    <row r="7" spans="1:3" ht="15">
      <c r="A7" s="11" t="s">
        <v>78</v>
      </c>
      <c r="B7" s="22">
        <f>'Helyszíni beton és vasbeton mun'!H32</f>
        <v>0</v>
      </c>
      <c r="C7" s="22">
        <f>'Helyszíni beton és vasbeton mun'!I32</f>
        <v>0</v>
      </c>
    </row>
    <row r="8" spans="1:3" ht="30">
      <c r="A8" s="11" t="s">
        <v>92</v>
      </c>
      <c r="B8" s="22">
        <f>'Előregyártott épületszerkezeti '!H17</f>
        <v>0</v>
      </c>
      <c r="C8" s="22">
        <f>'Előregyártott épületszerkezeti '!I17</f>
        <v>0</v>
      </c>
    </row>
    <row r="9" spans="1:3" ht="15">
      <c r="A9" s="11" t="s">
        <v>102</v>
      </c>
      <c r="B9" s="22">
        <f>'Falazás és egyéb kőművesmunka'!H14</f>
        <v>0</v>
      </c>
      <c r="C9" s="22">
        <f>'Falazás és egyéb kőművesmunka'!I14</f>
        <v>0</v>
      </c>
    </row>
    <row r="10" spans="1:3" ht="15">
      <c r="A10" s="11" t="s">
        <v>104</v>
      </c>
      <c r="B10" s="22">
        <f>'Fém- és könnyű épületszerkezet '!H4</f>
        <v>0</v>
      </c>
      <c r="C10" s="22">
        <f>'Fém- és könnyű épületszerkezet '!I4</f>
        <v>0</v>
      </c>
    </row>
    <row r="11" spans="1:3" ht="15">
      <c r="A11" s="11" t="s">
        <v>117</v>
      </c>
      <c r="B11" s="22">
        <f>'Vakolás és rabicolás'!H14</f>
        <v>0</v>
      </c>
      <c r="C11" s="22">
        <f>'Vakolás és rabicolás'!I14</f>
        <v>0</v>
      </c>
    </row>
    <row r="12" spans="1:3" ht="15">
      <c r="A12" s="11" t="s">
        <v>120</v>
      </c>
      <c r="B12" s="22">
        <f>Szárazépítés!H5</f>
        <v>0</v>
      </c>
      <c r="C12" s="22">
        <f>Szárazépítés!I5</f>
        <v>0</v>
      </c>
    </row>
    <row r="13" spans="1:3" ht="30">
      <c r="A13" s="11" t="s">
        <v>126</v>
      </c>
      <c r="B13" s="22">
        <f>'Hideg- és melegburkolatok készí'!H7</f>
        <v>0</v>
      </c>
      <c r="C13" s="22">
        <f>'Hideg- és melegburkolatok készí'!I7</f>
        <v>0</v>
      </c>
    </row>
    <row r="14" spans="1:3" ht="15">
      <c r="A14" s="11" t="s">
        <v>131</v>
      </c>
      <c r="B14" s="22">
        <f>Bádogozás!H9</f>
        <v>0</v>
      </c>
      <c r="C14" s="22">
        <f>Bádogozás!I9</f>
        <v>0</v>
      </c>
    </row>
    <row r="15" spans="1:3" ht="15">
      <c r="A15" s="11" t="s">
        <v>155</v>
      </c>
      <c r="B15" s="22">
        <f>'Fa- és műanyag szerkezet elhely'!H43</f>
        <v>0</v>
      </c>
      <c r="C15" s="22">
        <f>'Fa- és műanyag szerkezet elhely'!I43</f>
        <v>0</v>
      </c>
    </row>
    <row r="16" spans="1:3" ht="15">
      <c r="A16" s="11" t="s">
        <v>164</v>
      </c>
      <c r="B16" s="22">
        <f>Felületképzés!H10</f>
        <v>0</v>
      </c>
      <c r="C16" s="22">
        <f>Felületképzés!I10</f>
        <v>0</v>
      </c>
    </row>
    <row r="17" spans="1:3" ht="15">
      <c r="A17" s="11" t="s">
        <v>203</v>
      </c>
      <c r="B17" s="22">
        <f>Szigetelés!H43</f>
        <v>0</v>
      </c>
      <c r="C17" s="22">
        <f>Szigetelés!I43</f>
        <v>0</v>
      </c>
    </row>
    <row r="18" spans="1:3" ht="15">
      <c r="A18" s="11" t="s">
        <v>207</v>
      </c>
      <c r="B18" s="22">
        <f>'Árnyékolók beépítése'!H5</f>
        <v>0</v>
      </c>
      <c r="C18" s="22">
        <f>'Árnyékolók beépítése'!I5</f>
        <v>0</v>
      </c>
    </row>
    <row r="19" spans="1:3" s="27" customFormat="1" ht="15">
      <c r="A19" s="27" t="s">
        <v>208</v>
      </c>
      <c r="B19" s="28">
        <f>ROUND(SUM(B2:B18),0)</f>
        <v>0</v>
      </c>
      <c r="C19" s="28">
        <f>ROUND(SUM(C2:C18),0)</f>
        <v>0</v>
      </c>
    </row>
    <row r="25" ht="15">
      <c r="C25" s="21"/>
    </row>
  </sheetData>
  <sheetProtection password="CDC3" sheet="1"/>
  <printOptions/>
  <pageMargins left="1" right="1" top="1" bottom="1" header="0.4166666666666667" footer="0.4166666666666667"/>
  <pageSetup firstPageNumber="1" useFirstPageNumber="1" horizontalDpi="600" verticalDpi="600" orientation="portrait" paperSize="9" scale="95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sqref="F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12</v>
      </c>
      <c r="C2" s="2" t="s">
        <v>14</v>
      </c>
      <c r="D2" s="23">
        <v>1</v>
      </c>
      <c r="E2" s="24" t="s">
        <v>13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s="9" customFormat="1" ht="12.75">
      <c r="A4" s="7"/>
      <c r="B4" s="3"/>
      <c r="C4" s="3" t="s">
        <v>15</v>
      </c>
      <c r="D4" s="25"/>
      <c r="E4" s="26"/>
      <c r="F4" s="25"/>
      <c r="G4" s="25"/>
      <c r="H4" s="25">
        <f>ROUND(SUM(H2:H3),0)</f>
        <v>0</v>
      </c>
      <c r="I4" s="25">
        <f>ROUND(SUM(I2:I3),0)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2" sqref="F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17</v>
      </c>
      <c r="C2" s="2" t="s">
        <v>19</v>
      </c>
      <c r="D2" s="23">
        <v>64.7</v>
      </c>
      <c r="E2" s="24" t="s">
        <v>18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ht="39">
      <c r="A4" s="8">
        <v>2</v>
      </c>
      <c r="B4" s="1" t="s">
        <v>20</v>
      </c>
      <c r="C4" s="2" t="s">
        <v>21</v>
      </c>
      <c r="D4" s="23">
        <v>45.2</v>
      </c>
      <c r="E4" s="24" t="s">
        <v>18</v>
      </c>
      <c r="F4" s="23"/>
      <c r="G4" s="23"/>
      <c r="H4" s="23">
        <f>ROUND(D4*F4,0)</f>
        <v>0</v>
      </c>
      <c r="I4" s="23">
        <f>ROUND(D4*G4,0)</f>
        <v>0</v>
      </c>
    </row>
    <row r="5" spans="4:9" ht="12.75">
      <c r="D5" s="23"/>
      <c r="E5" s="24"/>
      <c r="F5" s="23"/>
      <c r="G5" s="23"/>
      <c r="H5" s="23"/>
      <c r="I5" s="23"/>
    </row>
    <row r="6" spans="1:9" ht="39">
      <c r="A6" s="8">
        <v>3</v>
      </c>
      <c r="B6" s="1" t="s">
        <v>22</v>
      </c>
      <c r="C6" s="2" t="s">
        <v>24</v>
      </c>
      <c r="D6" s="23">
        <v>25.2</v>
      </c>
      <c r="E6" s="24" t="s">
        <v>23</v>
      </c>
      <c r="F6" s="23"/>
      <c r="G6" s="23"/>
      <c r="H6" s="23">
        <f>ROUND(D6*F6,0)</f>
        <v>0</v>
      </c>
      <c r="I6" s="23">
        <f>ROUND(D6*G6,0)</f>
        <v>0</v>
      </c>
    </row>
    <row r="7" spans="4:9" ht="12.75">
      <c r="D7" s="23"/>
      <c r="E7" s="24"/>
      <c r="F7" s="23"/>
      <c r="G7" s="23"/>
      <c r="H7" s="23"/>
      <c r="I7" s="23"/>
    </row>
    <row r="8" spans="1:9" ht="51.75">
      <c r="A8" s="8">
        <v>4</v>
      </c>
      <c r="B8" s="1" t="s">
        <v>25</v>
      </c>
      <c r="C8" s="2" t="s">
        <v>27</v>
      </c>
      <c r="D8" s="23">
        <v>1.1</v>
      </c>
      <c r="E8" s="24" t="s">
        <v>26</v>
      </c>
      <c r="F8" s="23"/>
      <c r="G8" s="23"/>
      <c r="H8" s="23">
        <f>ROUND(D8*F8,0)</f>
        <v>0</v>
      </c>
      <c r="I8" s="23">
        <f>ROUND(D8*G8,0)</f>
        <v>0</v>
      </c>
    </row>
    <row r="9" spans="4:9" ht="12.75">
      <c r="D9" s="23"/>
      <c r="E9" s="24"/>
      <c r="F9" s="23"/>
      <c r="G9" s="23"/>
      <c r="H9" s="23"/>
      <c r="I9" s="23"/>
    </row>
    <row r="10" spans="1:9" ht="39">
      <c r="A10" s="8">
        <v>5</v>
      </c>
      <c r="B10" s="1" t="s">
        <v>28</v>
      </c>
      <c r="C10" s="2" t="s">
        <v>29</v>
      </c>
      <c r="D10" s="23">
        <v>60</v>
      </c>
      <c r="E10" s="24" t="s">
        <v>18</v>
      </c>
      <c r="F10" s="23"/>
      <c r="G10" s="23"/>
      <c r="H10" s="23">
        <f>ROUND(D10*F10,0)</f>
        <v>0</v>
      </c>
      <c r="I10" s="23">
        <f>ROUND(D10*G10,0)</f>
        <v>0</v>
      </c>
    </row>
    <row r="11" spans="4:9" ht="12.75">
      <c r="D11" s="23"/>
      <c r="E11" s="24"/>
      <c r="F11" s="23"/>
      <c r="G11" s="23"/>
      <c r="H11" s="23"/>
      <c r="I11" s="23"/>
    </row>
    <row r="12" spans="1:9" s="9" customFormat="1" ht="12.75">
      <c r="A12" s="7"/>
      <c r="B12" s="3"/>
      <c r="C12" s="3" t="s">
        <v>15</v>
      </c>
      <c r="D12" s="25"/>
      <c r="E12" s="26"/>
      <c r="F12" s="25"/>
      <c r="G12" s="25"/>
      <c r="H12" s="25">
        <f>ROUND(SUM(H2:H11),0)</f>
        <v>0</v>
      </c>
      <c r="I12" s="25">
        <f>ROUND(SUM(I2:I11),0)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.75">
      <c r="A2" s="8">
        <v>1</v>
      </c>
      <c r="B2" s="1" t="s">
        <v>31</v>
      </c>
      <c r="C2" s="2" t="s">
        <v>33</v>
      </c>
      <c r="D2" s="23">
        <v>20.3</v>
      </c>
      <c r="E2" s="24" t="s">
        <v>32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ht="66.75">
      <c r="A4" s="8">
        <v>2</v>
      </c>
      <c r="B4" s="1" t="s">
        <v>34</v>
      </c>
      <c r="C4" s="2" t="s">
        <v>44</v>
      </c>
      <c r="D4" s="23">
        <v>87.3</v>
      </c>
      <c r="E4" s="24" t="s">
        <v>32</v>
      </c>
      <c r="F4" s="23"/>
      <c r="G4" s="23"/>
      <c r="H4" s="23">
        <f>ROUND(D4*F4,0)</f>
        <v>0</v>
      </c>
      <c r="I4" s="23">
        <f>ROUND(D4*G4,0)</f>
        <v>0</v>
      </c>
    </row>
    <row r="5" spans="4:9" ht="12.75">
      <c r="D5" s="23"/>
      <c r="E5" s="24"/>
      <c r="F5" s="23"/>
      <c r="G5" s="23"/>
      <c r="H5" s="23"/>
      <c r="I5" s="23"/>
    </row>
    <row r="6" spans="1:9" ht="39">
      <c r="A6" s="8">
        <v>3</v>
      </c>
      <c r="B6" s="1" t="s">
        <v>35</v>
      </c>
      <c r="C6" s="2" t="s">
        <v>36</v>
      </c>
      <c r="D6" s="23">
        <v>169.2</v>
      </c>
      <c r="E6" s="24" t="s">
        <v>18</v>
      </c>
      <c r="F6" s="23"/>
      <c r="G6" s="23"/>
      <c r="H6" s="23">
        <f>ROUND(D6*F6,0)</f>
        <v>0</v>
      </c>
      <c r="I6" s="23">
        <f>ROUND(D6*G6,0)</f>
        <v>0</v>
      </c>
    </row>
    <row r="7" spans="4:9" ht="12.75">
      <c r="D7" s="23"/>
      <c r="E7" s="24"/>
      <c r="F7" s="23"/>
      <c r="G7" s="23"/>
      <c r="H7" s="23"/>
      <c r="I7" s="23"/>
    </row>
    <row r="8" spans="1:9" ht="78">
      <c r="A8" s="8">
        <v>4</v>
      </c>
      <c r="B8" s="1" t="s">
        <v>37</v>
      </c>
      <c r="C8" s="2" t="s">
        <v>38</v>
      </c>
      <c r="D8" s="23">
        <v>159.55</v>
      </c>
      <c r="E8" s="24" t="s">
        <v>32</v>
      </c>
      <c r="F8" s="23"/>
      <c r="G8" s="23"/>
      <c r="H8" s="23">
        <f>ROUND(D8*F8,0)</f>
        <v>0</v>
      </c>
      <c r="I8" s="23">
        <f>ROUND(D8*G8,0)</f>
        <v>0</v>
      </c>
    </row>
    <row r="9" spans="4:9" ht="12.75">
      <c r="D9" s="23"/>
      <c r="E9" s="24"/>
      <c r="F9" s="23"/>
      <c r="G9" s="23"/>
      <c r="H9" s="23"/>
      <c r="I9" s="23"/>
    </row>
    <row r="10" spans="1:9" ht="39">
      <c r="A10" s="8">
        <v>5</v>
      </c>
      <c r="B10" s="1" t="s">
        <v>39</v>
      </c>
      <c r="C10" s="2" t="s">
        <v>40</v>
      </c>
      <c r="D10" s="23">
        <v>159.55</v>
      </c>
      <c r="E10" s="24" t="s">
        <v>32</v>
      </c>
      <c r="F10" s="23"/>
      <c r="G10" s="23"/>
      <c r="H10" s="23">
        <f>ROUND(D10*F10,0)</f>
        <v>0</v>
      </c>
      <c r="I10" s="23">
        <f>ROUND(D10*G10,0)</f>
        <v>0</v>
      </c>
    </row>
    <row r="11" spans="4:9" ht="12.75">
      <c r="D11" s="23"/>
      <c r="E11" s="24"/>
      <c r="F11" s="23"/>
      <c r="G11" s="23"/>
      <c r="H11" s="23"/>
      <c r="I11" s="23"/>
    </row>
    <row r="12" spans="1:9" ht="78">
      <c r="A12" s="8">
        <v>6</v>
      </c>
      <c r="B12" s="1" t="s">
        <v>41</v>
      </c>
      <c r="C12" s="2" t="s">
        <v>42</v>
      </c>
      <c r="D12" s="23">
        <v>26.27</v>
      </c>
      <c r="E12" s="24" t="s">
        <v>32</v>
      </c>
      <c r="F12" s="23"/>
      <c r="G12" s="23"/>
      <c r="H12" s="23">
        <f>ROUND(D12*F12,0)</f>
        <v>0</v>
      </c>
      <c r="I12" s="23">
        <f>ROUND(D12*G12,0)</f>
        <v>0</v>
      </c>
    </row>
    <row r="13" spans="4:9" ht="12.75">
      <c r="D13" s="23"/>
      <c r="E13" s="24"/>
      <c r="F13" s="23"/>
      <c r="G13" s="23"/>
      <c r="H13" s="23"/>
      <c r="I13" s="23"/>
    </row>
    <row r="14" spans="1:9" ht="40.5">
      <c r="A14" s="8">
        <v>7</v>
      </c>
      <c r="B14" s="1" t="s">
        <v>43</v>
      </c>
      <c r="C14" s="2" t="s">
        <v>45</v>
      </c>
      <c r="D14" s="23">
        <v>1</v>
      </c>
      <c r="E14" s="24" t="s">
        <v>13</v>
      </c>
      <c r="F14" s="23"/>
      <c r="G14" s="23"/>
      <c r="H14" s="23">
        <f>ROUND(D14*F14,0)</f>
        <v>0</v>
      </c>
      <c r="I14" s="23">
        <f>ROUND(D14*G14,0)</f>
        <v>0</v>
      </c>
    </row>
    <row r="15" spans="4:9" ht="12.75">
      <c r="D15" s="23"/>
      <c r="E15" s="24"/>
      <c r="F15" s="23"/>
      <c r="G15" s="23"/>
      <c r="H15" s="23"/>
      <c r="I15" s="23"/>
    </row>
    <row r="16" spans="1:9" s="9" customFormat="1" ht="12.75">
      <c r="A16" s="7"/>
      <c r="B16" s="3"/>
      <c r="C16" s="3" t="s">
        <v>15</v>
      </c>
      <c r="D16" s="25"/>
      <c r="E16" s="26"/>
      <c r="F16" s="25"/>
      <c r="G16" s="25"/>
      <c r="H16" s="25">
        <f>ROUND(SUM(H2:H15),0)</f>
        <v>0</v>
      </c>
      <c r="I16" s="25">
        <f>ROUND(SUM(I2:I15),0)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.75">
      <c r="A2" s="8">
        <v>1</v>
      </c>
      <c r="B2" s="1" t="s">
        <v>47</v>
      </c>
      <c r="C2" s="2" t="s">
        <v>48</v>
      </c>
      <c r="D2" s="23">
        <v>29</v>
      </c>
      <c r="E2" s="24" t="s">
        <v>32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ht="64.5">
      <c r="A4" s="8">
        <v>2</v>
      </c>
      <c r="B4" s="1" t="s">
        <v>49</v>
      </c>
      <c r="C4" s="2" t="s">
        <v>50</v>
      </c>
      <c r="D4" s="23">
        <v>37</v>
      </c>
      <c r="E4" s="24" t="s">
        <v>23</v>
      </c>
      <c r="F4" s="23"/>
      <c r="G4" s="23"/>
      <c r="H4" s="23">
        <f>ROUND(D4*F4,0)</f>
        <v>0</v>
      </c>
      <c r="I4" s="23">
        <f>ROUND(D4*G4,0)</f>
        <v>0</v>
      </c>
    </row>
    <row r="5" spans="4:9" ht="12.75">
      <c r="D5" s="23"/>
      <c r="E5" s="24"/>
      <c r="F5" s="23"/>
      <c r="G5" s="23"/>
      <c r="H5" s="23"/>
      <c r="I5" s="23"/>
    </row>
    <row r="6" spans="1:9" s="9" customFormat="1" ht="12.75">
      <c r="A6" s="7"/>
      <c r="B6" s="3"/>
      <c r="C6" s="3" t="s">
        <v>15</v>
      </c>
      <c r="D6" s="25"/>
      <c r="E6" s="26"/>
      <c r="F6" s="25"/>
      <c r="G6" s="25"/>
      <c r="H6" s="25">
        <f>ROUND(SUM(H2:H5),0)</f>
        <v>0</v>
      </c>
      <c r="I6" s="25">
        <f>ROUND(SUM(I2:I5),0)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Szivárgóépítés, alagcsövezés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9">
      <c r="A2" s="8">
        <v>1</v>
      </c>
      <c r="B2" s="1" t="s">
        <v>52</v>
      </c>
      <c r="C2" s="2" t="s">
        <v>53</v>
      </c>
      <c r="D2" s="23">
        <v>23.2</v>
      </c>
      <c r="E2" s="24" t="s">
        <v>32</v>
      </c>
      <c r="F2" s="23"/>
      <c r="G2" s="23"/>
      <c r="H2" s="23">
        <f>ROUND(D2*F2,0)</f>
        <v>0</v>
      </c>
      <c r="I2" s="23">
        <f>ROUND(D2*G2,0)</f>
        <v>0</v>
      </c>
    </row>
    <row r="3" spans="4:9" ht="12.75">
      <c r="D3" s="23"/>
      <c r="E3" s="24"/>
      <c r="F3" s="23"/>
      <c r="G3" s="23"/>
      <c r="H3" s="23"/>
      <c r="I3" s="23"/>
    </row>
    <row r="4" spans="1:9" s="9" customFormat="1" ht="12.75">
      <c r="A4" s="7"/>
      <c r="B4" s="3"/>
      <c r="C4" s="3" t="s">
        <v>15</v>
      </c>
      <c r="D4" s="25"/>
      <c r="E4" s="26"/>
      <c r="F4" s="25"/>
      <c r="G4" s="25"/>
      <c r="H4" s="25">
        <f>ROUND(SUM(H2:H3),0)</f>
        <v>0</v>
      </c>
      <c r="I4" s="25">
        <f>ROUND(SUM(I2:I3),0)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4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4" customFormat="1" ht="25.5">
      <c r="A2" s="33">
        <v>0</v>
      </c>
      <c r="B2" s="2" t="s">
        <v>260</v>
      </c>
      <c r="C2" s="2" t="s">
        <v>261</v>
      </c>
      <c r="D2" s="23">
        <v>4.5</v>
      </c>
      <c r="E2" s="2" t="s">
        <v>32</v>
      </c>
      <c r="F2" s="23"/>
      <c r="G2" s="23"/>
      <c r="H2" s="23">
        <f>ROUND(D2*F2,0)</f>
        <v>0</v>
      </c>
      <c r="I2" s="23">
        <f>ROUND(D2*G2,0)</f>
        <v>0</v>
      </c>
    </row>
    <row r="3" spans="1:9" s="4" customFormat="1" ht="12.75">
      <c r="A3" s="37"/>
      <c r="B3" s="38"/>
      <c r="C3" s="38"/>
      <c r="D3" s="39"/>
      <c r="E3" s="9"/>
      <c r="F3" s="31"/>
      <c r="G3" s="31"/>
      <c r="H3" s="23"/>
      <c r="I3" s="23"/>
    </row>
    <row r="4" spans="1:9" ht="90.75">
      <c r="A4" s="8">
        <v>1</v>
      </c>
      <c r="B4" s="1" t="s">
        <v>55</v>
      </c>
      <c r="C4" s="2" t="s">
        <v>56</v>
      </c>
      <c r="D4" s="23">
        <v>12.15</v>
      </c>
      <c r="E4" s="24" t="s">
        <v>32</v>
      </c>
      <c r="F4" s="23"/>
      <c r="G4" s="23"/>
      <c r="H4" s="23">
        <f>ROUND(D4*F4,0)</f>
        <v>0</v>
      </c>
      <c r="I4" s="23">
        <f>ROUND(D4*G4,0)</f>
        <v>0</v>
      </c>
    </row>
    <row r="5" spans="3:9" ht="42.75">
      <c r="C5" s="2" t="s">
        <v>73</v>
      </c>
      <c r="D5" s="23"/>
      <c r="E5" s="24"/>
      <c r="F5" s="23"/>
      <c r="G5" s="23"/>
      <c r="H5" s="23"/>
      <c r="I5" s="23"/>
    </row>
    <row r="6" spans="4:9" ht="12.75">
      <c r="D6" s="23"/>
      <c r="E6" s="24"/>
      <c r="F6" s="23"/>
      <c r="G6" s="23"/>
      <c r="H6" s="23"/>
      <c r="I6" s="23"/>
    </row>
    <row r="7" spans="1:9" ht="51.75">
      <c r="A7" s="8">
        <v>2</v>
      </c>
      <c r="B7" s="1" t="s">
        <v>57</v>
      </c>
      <c r="C7" s="2" t="s">
        <v>59</v>
      </c>
      <c r="D7" s="23">
        <v>1</v>
      </c>
      <c r="E7" s="24" t="s">
        <v>58</v>
      </c>
      <c r="F7" s="23"/>
      <c r="G7" s="23"/>
      <c r="H7" s="23">
        <f>ROUND(D7*F7,0)</f>
        <v>0</v>
      </c>
      <c r="I7" s="23">
        <f>ROUND(D7*G7,0)</f>
        <v>0</v>
      </c>
    </row>
    <row r="8" spans="4:9" ht="12.75">
      <c r="D8" s="23"/>
      <c r="E8" s="24"/>
      <c r="F8" s="23"/>
      <c r="G8" s="23"/>
      <c r="H8" s="23"/>
      <c r="I8" s="23"/>
    </row>
    <row r="9" spans="1:9" ht="90.75">
      <c r="A9" s="8">
        <v>3</v>
      </c>
      <c r="B9" s="1" t="s">
        <v>60</v>
      </c>
      <c r="C9" s="2" t="s">
        <v>61</v>
      </c>
      <c r="D9" s="23">
        <v>7.4</v>
      </c>
      <c r="E9" s="24" t="s">
        <v>32</v>
      </c>
      <c r="F9" s="23"/>
      <c r="G9" s="23"/>
      <c r="H9" s="23">
        <f>ROUND(D9*F9,0)</f>
        <v>0</v>
      </c>
      <c r="I9" s="23">
        <f>ROUND(D9*G9,0)</f>
        <v>0</v>
      </c>
    </row>
    <row r="10" spans="3:9" ht="42.75">
      <c r="C10" s="2" t="s">
        <v>74</v>
      </c>
      <c r="D10" s="23"/>
      <c r="E10" s="24"/>
      <c r="F10" s="23"/>
      <c r="G10" s="23"/>
      <c r="H10" s="23"/>
      <c r="I10" s="23"/>
    </row>
    <row r="11" spans="4:9" ht="12.75">
      <c r="D11" s="23"/>
      <c r="E11" s="24"/>
      <c r="F11" s="23"/>
      <c r="G11" s="23"/>
      <c r="H11" s="23"/>
      <c r="I11" s="23"/>
    </row>
    <row r="12" spans="1:9" ht="51.75">
      <c r="A12" s="8">
        <v>4</v>
      </c>
      <c r="B12" s="1" t="s">
        <v>57</v>
      </c>
      <c r="C12" s="2" t="s">
        <v>59</v>
      </c>
      <c r="D12" s="23">
        <v>0.7</v>
      </c>
      <c r="E12" s="24" t="s">
        <v>58</v>
      </c>
      <c r="F12" s="23"/>
      <c r="G12" s="23"/>
      <c r="H12" s="23">
        <f>ROUND(D12*F12,0)</f>
        <v>0</v>
      </c>
      <c r="I12" s="23">
        <f>ROUND(D12*G12,0)</f>
        <v>0</v>
      </c>
    </row>
    <row r="13" spans="4:9" ht="12.75">
      <c r="D13" s="23"/>
      <c r="E13" s="24"/>
      <c r="F13" s="23"/>
      <c r="G13" s="23"/>
      <c r="H13" s="23"/>
      <c r="I13" s="23"/>
    </row>
    <row r="14" spans="1:9" ht="78">
      <c r="A14" s="8">
        <v>5</v>
      </c>
      <c r="B14" s="1" t="s">
        <v>62</v>
      </c>
      <c r="C14" s="2" t="s">
        <v>63</v>
      </c>
      <c r="D14" s="23">
        <v>0</v>
      </c>
      <c r="E14" s="24" t="s">
        <v>58</v>
      </c>
      <c r="F14" s="23"/>
      <c r="G14" s="23"/>
      <c r="H14" s="23">
        <f>ROUND(D14*F14,0)</f>
        <v>0</v>
      </c>
      <c r="I14" s="23">
        <f>ROUND(D14*G14,0)</f>
        <v>0</v>
      </c>
    </row>
    <row r="15" spans="4:9" ht="12.75">
      <c r="D15" s="23"/>
      <c r="E15" s="24"/>
      <c r="F15" s="23"/>
      <c r="G15" s="23"/>
      <c r="H15" s="23"/>
      <c r="I15" s="23"/>
    </row>
    <row r="16" spans="1:9" ht="94.5">
      <c r="A16" s="8">
        <v>6</v>
      </c>
      <c r="B16" s="1" t="s">
        <v>64</v>
      </c>
      <c r="C16" s="2" t="s">
        <v>75</v>
      </c>
      <c r="D16" s="23">
        <v>3.83</v>
      </c>
      <c r="E16" s="24" t="s">
        <v>32</v>
      </c>
      <c r="F16" s="23"/>
      <c r="G16" s="23"/>
      <c r="H16" s="23">
        <f>ROUND(D16*F16,0)</f>
        <v>0</v>
      </c>
      <c r="I16" s="23">
        <f>ROUND(D16*G16,0)</f>
        <v>0</v>
      </c>
    </row>
    <row r="17" spans="4:9" ht="12.75">
      <c r="D17" s="23"/>
      <c r="E17" s="24"/>
      <c r="F17" s="23"/>
      <c r="G17" s="23"/>
      <c r="H17" s="23"/>
      <c r="I17" s="23"/>
    </row>
    <row r="18" spans="1:9" ht="90.75">
      <c r="A18" s="8">
        <v>7</v>
      </c>
      <c r="B18" s="1" t="s">
        <v>65</v>
      </c>
      <c r="C18" s="2" t="s">
        <v>66</v>
      </c>
      <c r="D18" s="23">
        <v>6.5</v>
      </c>
      <c r="E18" s="24" t="s">
        <v>32</v>
      </c>
      <c r="F18" s="23"/>
      <c r="G18" s="23"/>
      <c r="H18" s="23">
        <f>ROUND(D18*F18,0)</f>
        <v>0</v>
      </c>
      <c r="I18" s="23">
        <f>ROUND(D18*G18,0)</f>
        <v>0</v>
      </c>
    </row>
    <row r="19" spans="3:9" ht="55.5">
      <c r="C19" s="2" t="s">
        <v>76</v>
      </c>
      <c r="D19" s="23"/>
      <c r="E19" s="24"/>
      <c r="F19" s="23"/>
      <c r="G19" s="23"/>
      <c r="H19" s="23"/>
      <c r="I19" s="23"/>
    </row>
    <row r="20" spans="4:9" ht="12.75">
      <c r="D20" s="23"/>
      <c r="E20" s="24"/>
      <c r="F20" s="23"/>
      <c r="G20" s="23"/>
      <c r="H20" s="23"/>
      <c r="I20" s="23"/>
    </row>
    <row r="21" spans="1:9" ht="51.75">
      <c r="A21" s="8">
        <v>8</v>
      </c>
      <c r="B21" s="1" t="s">
        <v>67</v>
      </c>
      <c r="C21" s="2" t="s">
        <v>68</v>
      </c>
      <c r="D21" s="23">
        <v>8.4</v>
      </c>
      <c r="E21" s="24" t="s">
        <v>58</v>
      </c>
      <c r="F21" s="23"/>
      <c r="G21" s="23"/>
      <c r="H21" s="23">
        <f>ROUND(D21*F21,0)</f>
        <v>0</v>
      </c>
      <c r="I21" s="23">
        <f>ROUND(D21*G21,0)</f>
        <v>0</v>
      </c>
    </row>
    <row r="22" spans="4:9" ht="12.75">
      <c r="D22" s="23"/>
      <c r="E22" s="24"/>
      <c r="F22" s="23"/>
      <c r="G22" s="23"/>
      <c r="H22" s="23"/>
      <c r="I22" s="23"/>
    </row>
    <row r="23" spans="1:9" ht="51.75">
      <c r="A23" s="8">
        <v>9</v>
      </c>
      <c r="B23" s="1" t="s">
        <v>69</v>
      </c>
      <c r="C23" s="2" t="s">
        <v>70</v>
      </c>
      <c r="D23" s="23">
        <v>6.15</v>
      </c>
      <c r="E23" s="24" t="s">
        <v>58</v>
      </c>
      <c r="F23" s="23"/>
      <c r="G23" s="23"/>
      <c r="H23" s="23">
        <f>ROUND(D23*F23,0)</f>
        <v>0</v>
      </c>
      <c r="I23" s="23">
        <f>ROUND(D23*G23,0)</f>
        <v>0</v>
      </c>
    </row>
    <row r="24" spans="4:9" ht="12.75">
      <c r="D24" s="23"/>
      <c r="E24" s="24"/>
      <c r="F24" s="23"/>
      <c r="G24" s="23"/>
      <c r="H24" s="23"/>
      <c r="I24" s="23"/>
    </row>
    <row r="25" spans="1:9" ht="78">
      <c r="A25" s="8">
        <v>10</v>
      </c>
      <c r="B25" s="1" t="s">
        <v>71</v>
      </c>
      <c r="C25" s="2" t="s">
        <v>72</v>
      </c>
      <c r="D25" s="23">
        <v>8.77</v>
      </c>
      <c r="E25" s="24" t="s">
        <v>32</v>
      </c>
      <c r="F25" s="23"/>
      <c r="G25" s="23"/>
      <c r="H25" s="23">
        <f>ROUND(D25*F25,0)</f>
        <v>0</v>
      </c>
      <c r="I25" s="23">
        <f>ROUND(D25*G25,0)</f>
        <v>0</v>
      </c>
    </row>
    <row r="26" spans="3:9" ht="55.5">
      <c r="C26" s="2" t="s">
        <v>77</v>
      </c>
      <c r="D26" s="23"/>
      <c r="E26" s="24"/>
      <c r="F26" s="23"/>
      <c r="G26" s="23"/>
      <c r="H26" s="23"/>
      <c r="I26" s="23"/>
    </row>
    <row r="27" spans="4:9" ht="12.75">
      <c r="D27" s="23"/>
      <c r="E27" s="24"/>
      <c r="F27" s="23"/>
      <c r="G27" s="23"/>
      <c r="H27" s="23"/>
      <c r="I27" s="23"/>
    </row>
    <row r="28" spans="1:9" ht="51.75">
      <c r="A28" s="8">
        <v>11</v>
      </c>
      <c r="B28" s="1" t="s">
        <v>67</v>
      </c>
      <c r="C28" s="2" t="s">
        <v>68</v>
      </c>
      <c r="D28" s="23">
        <v>10</v>
      </c>
      <c r="E28" s="24" t="s">
        <v>58</v>
      </c>
      <c r="F28" s="23"/>
      <c r="G28" s="23"/>
      <c r="H28" s="23">
        <f>ROUND(D28*F28,0)</f>
        <v>0</v>
      </c>
      <c r="I28" s="23">
        <f>ROUND(D28*G28,0)</f>
        <v>0</v>
      </c>
    </row>
    <row r="29" spans="4:9" ht="12.75">
      <c r="D29" s="23"/>
      <c r="E29" s="24"/>
      <c r="F29" s="23"/>
      <c r="G29" s="23"/>
      <c r="H29" s="23"/>
      <c r="I29" s="23"/>
    </row>
    <row r="30" spans="1:9" ht="51.75">
      <c r="A30" s="8">
        <v>12</v>
      </c>
      <c r="B30" s="1" t="s">
        <v>69</v>
      </c>
      <c r="C30" s="2" t="s">
        <v>70</v>
      </c>
      <c r="D30" s="23">
        <v>7.76</v>
      </c>
      <c r="E30" s="24" t="s">
        <v>58</v>
      </c>
      <c r="F30" s="23"/>
      <c r="G30" s="23"/>
      <c r="H30" s="23">
        <f>ROUND(D30*F30,0)</f>
        <v>0</v>
      </c>
      <c r="I30" s="23">
        <f>ROUND(D30*G30,0)</f>
        <v>0</v>
      </c>
    </row>
    <row r="31" spans="4:9" ht="12.75">
      <c r="D31" s="23"/>
      <c r="E31" s="24"/>
      <c r="F31" s="23"/>
      <c r="G31" s="23"/>
      <c r="H31" s="23"/>
      <c r="I31" s="23"/>
    </row>
    <row r="32" spans="1:9" s="9" customFormat="1" ht="12.75">
      <c r="A32" s="7"/>
      <c r="B32" s="3"/>
      <c r="C32" s="3" t="s">
        <v>15</v>
      </c>
      <c r="D32" s="25"/>
      <c r="E32" s="26"/>
      <c r="F32" s="25"/>
      <c r="G32" s="25"/>
      <c r="H32" s="25">
        <f>ROUND(SUM(H2:H31),0)</f>
        <v>0</v>
      </c>
      <c r="I32" s="25">
        <f>ROUND(SUM(I2:I31),0)</f>
        <v>0</v>
      </c>
    </row>
  </sheetData>
  <sheetProtection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/>
  <headerFooter alignWithMargins="0">
    <oddHeader>&amp;L&amp;"Times New Roman CE,bold"&amp;10 Helyszíni beton és vasbeton 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9">
      <c r="A1" s="17" t="s">
        <v>3</v>
      </c>
      <c r="B1" s="18" t="s">
        <v>4</v>
      </c>
      <c r="C1" s="18" t="s">
        <v>5</v>
      </c>
      <c r="D1" s="19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0.75">
      <c r="A2" s="8">
        <v>1</v>
      </c>
      <c r="B2" s="1" t="s">
        <v>79</v>
      </c>
      <c r="C2" s="2" t="s">
        <v>80</v>
      </c>
      <c r="D2" s="23">
        <v>48</v>
      </c>
      <c r="E2" s="24" t="s">
        <v>13</v>
      </c>
      <c r="F2" s="23"/>
      <c r="G2" s="23"/>
      <c r="H2" s="23">
        <f>ROUND(D2*F2,0)</f>
        <v>0</v>
      </c>
      <c r="I2" s="23">
        <f>ROUND(D2*G2,0)</f>
        <v>0</v>
      </c>
    </row>
    <row r="3" spans="3:9" ht="25.5">
      <c r="C3" s="2" t="s">
        <v>81</v>
      </c>
      <c r="D3" s="23"/>
      <c r="E3" s="24"/>
      <c r="F3" s="23"/>
      <c r="G3" s="23"/>
      <c r="H3" s="23"/>
      <c r="I3" s="23"/>
    </row>
    <row r="4" spans="4:9" ht="12.75">
      <c r="D4" s="23"/>
      <c r="E4" s="24"/>
      <c r="F4" s="23"/>
      <c r="G4" s="23"/>
      <c r="H4" s="23"/>
      <c r="I4" s="23"/>
    </row>
    <row r="5" spans="1:9" ht="90.75">
      <c r="A5" s="8">
        <v>2</v>
      </c>
      <c r="B5" s="1" t="s">
        <v>82</v>
      </c>
      <c r="C5" s="2" t="s">
        <v>83</v>
      </c>
      <c r="D5" s="23">
        <v>126.5</v>
      </c>
      <c r="E5" s="24" t="s">
        <v>18</v>
      </c>
      <c r="F5" s="23"/>
      <c r="G5" s="23"/>
      <c r="H5" s="23">
        <f>ROUND(D5*F5,0)</f>
        <v>0</v>
      </c>
      <c r="I5" s="23">
        <f>ROUND(D5*G5,0)</f>
        <v>0</v>
      </c>
    </row>
    <row r="6" spans="3:9" ht="40.5">
      <c r="C6" s="2" t="s">
        <v>91</v>
      </c>
      <c r="D6" s="23"/>
      <c r="E6" s="24"/>
      <c r="F6" s="23"/>
      <c r="G6" s="23"/>
      <c r="H6" s="23"/>
      <c r="I6" s="23"/>
    </row>
    <row r="7" spans="4:9" ht="12.75">
      <c r="D7" s="23"/>
      <c r="E7" s="24"/>
      <c r="F7" s="23"/>
      <c r="G7" s="23"/>
      <c r="H7" s="23"/>
      <c r="I7" s="23"/>
    </row>
    <row r="8" spans="1:9" ht="90.75">
      <c r="A8" s="8">
        <v>3</v>
      </c>
      <c r="B8" s="1" t="s">
        <v>84</v>
      </c>
      <c r="C8" s="2" t="s">
        <v>85</v>
      </c>
      <c r="D8" s="23">
        <v>2</v>
      </c>
      <c r="E8" s="24" t="s">
        <v>13</v>
      </c>
      <c r="F8" s="23"/>
      <c r="G8" s="23"/>
      <c r="H8" s="23">
        <f>ROUND(D8*F8,0)</f>
        <v>0</v>
      </c>
      <c r="I8" s="23">
        <f>ROUND(D8*G8,0)</f>
        <v>0</v>
      </c>
    </row>
    <row r="9" spans="3:9" ht="51.75">
      <c r="C9" s="2" t="s">
        <v>86</v>
      </c>
      <c r="D9" s="23"/>
      <c r="E9" s="24"/>
      <c r="F9" s="23"/>
      <c r="G9" s="23"/>
      <c r="H9" s="23"/>
      <c r="I9" s="23"/>
    </row>
    <row r="10" spans="4:9" ht="12.75">
      <c r="D10" s="23"/>
      <c r="E10" s="24"/>
      <c r="F10" s="23"/>
      <c r="G10" s="23"/>
      <c r="H10" s="23"/>
      <c r="I10" s="23"/>
    </row>
    <row r="11" spans="1:9" ht="90.75">
      <c r="A11" s="8">
        <v>4</v>
      </c>
      <c r="B11" s="1" t="s">
        <v>87</v>
      </c>
      <c r="C11" s="2" t="s">
        <v>85</v>
      </c>
      <c r="D11" s="23">
        <v>6</v>
      </c>
      <c r="E11" s="24" t="s">
        <v>13</v>
      </c>
      <c r="F11" s="23"/>
      <c r="G11" s="23"/>
      <c r="H11" s="23">
        <f>ROUND(D11*F11,0)</f>
        <v>0</v>
      </c>
      <c r="I11" s="23">
        <f>ROUND(D11*G11,0)</f>
        <v>0</v>
      </c>
    </row>
    <row r="12" spans="3:9" ht="51.75">
      <c r="C12" s="2" t="s">
        <v>88</v>
      </c>
      <c r="D12" s="23"/>
      <c r="E12" s="24"/>
      <c r="F12" s="23"/>
      <c r="G12" s="23"/>
      <c r="H12" s="23"/>
      <c r="I12" s="23"/>
    </row>
    <row r="13" spans="4:9" ht="12.75">
      <c r="D13" s="23"/>
      <c r="E13" s="24"/>
      <c r="F13" s="23"/>
      <c r="G13" s="23"/>
      <c r="H13" s="23"/>
      <c r="I13" s="23"/>
    </row>
    <row r="14" spans="1:9" ht="90.75">
      <c r="A14" s="8">
        <v>5</v>
      </c>
      <c r="B14" s="1" t="s">
        <v>89</v>
      </c>
      <c r="C14" s="2" t="s">
        <v>85</v>
      </c>
      <c r="D14" s="23">
        <v>6</v>
      </c>
      <c r="E14" s="24" t="s">
        <v>13</v>
      </c>
      <c r="F14" s="23"/>
      <c r="G14" s="23"/>
      <c r="H14" s="23">
        <f>ROUND(D14*F14,0)</f>
        <v>0</v>
      </c>
      <c r="I14" s="23">
        <f>ROUND(D14*G14,0)</f>
        <v>0</v>
      </c>
    </row>
    <row r="15" spans="3:9" ht="51.75">
      <c r="C15" s="2" t="s">
        <v>90</v>
      </c>
      <c r="D15" s="23"/>
      <c r="E15" s="24"/>
      <c r="F15" s="23"/>
      <c r="G15" s="23"/>
      <c r="H15" s="23"/>
      <c r="I15" s="23"/>
    </row>
    <row r="16" spans="4:9" ht="12.75">
      <c r="D16" s="23"/>
      <c r="E16" s="24"/>
      <c r="F16" s="23"/>
      <c r="G16" s="23"/>
      <c r="H16" s="23"/>
      <c r="I16" s="23"/>
    </row>
    <row r="17" spans="1:9" s="9" customFormat="1" ht="12.75">
      <c r="A17" s="7"/>
      <c r="B17" s="3"/>
      <c r="C17" s="3" t="s">
        <v>15</v>
      </c>
      <c r="D17" s="25"/>
      <c r="E17" s="26"/>
      <c r="F17" s="25"/>
      <c r="G17" s="25"/>
      <c r="H17" s="25">
        <f>ROUND(SUM(H2:H16),0)</f>
        <v>0</v>
      </c>
      <c r="I17" s="25">
        <f>ROUND(SUM(I2:I16),0)</f>
        <v>0</v>
      </c>
    </row>
  </sheetData>
  <sheetProtection password="CDC3" sheet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0"/>
  <headerFooter alignWithMargins="0">
    <oddHeader>&amp;L&amp;"Times New Roman CE,bold"&amp;10 Előregyártott épületszerkezeti elem elhelyezése és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FT02</dc:creator>
  <cp:keywords/>
  <dc:description/>
  <cp:lastModifiedBy>Ilona Földesiné Töpper</cp:lastModifiedBy>
  <cp:lastPrinted>2017-03-17T09:44:45Z</cp:lastPrinted>
  <dcterms:created xsi:type="dcterms:W3CDTF">2017-03-03T12:02:38Z</dcterms:created>
  <dcterms:modified xsi:type="dcterms:W3CDTF">2017-04-13T11:25:53Z</dcterms:modified>
  <cp:category/>
  <cp:version/>
  <cp:contentType/>
  <cp:contentStatus/>
</cp:coreProperties>
</file>