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macbook/Documents/Alsóörs/2017/Strand/"/>
    </mc:Choice>
  </mc:AlternateContent>
  <bookViews>
    <workbookView xWindow="480" yWindow="460" windowWidth="20740" windowHeight="11760" firstSheet="3" activeTab="6"/>
  </bookViews>
  <sheets>
    <sheet name="Záradék" sheetId="10" r:id="rId1"/>
    <sheet name="Összesítő" sheetId="9" r:id="rId2"/>
    <sheet name="Irtás, föld- és sziklamunka" sheetId="8" r:id="rId3"/>
    <sheet name="Ácsmunka" sheetId="7" r:id="rId4"/>
    <sheet name="Tetőfedés" sheetId="6" r:id="rId5"/>
    <sheet name="Bádogozás" sheetId="5" r:id="rId6"/>
    <sheet name="Fa- és műanyag szerkezet elhely" sheetId="4" r:id="rId7"/>
    <sheet name="Fém nyílászáró és épületlakatos" sheetId="1" r:id="rId8"/>
    <sheet name="Felületképzés" sheetId="2" r:id="rId9"/>
    <sheet name="Kőburkolat készítése" sheetId="3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" l="1"/>
  <c r="H8" i="3"/>
  <c r="I6" i="3"/>
  <c r="H6" i="3"/>
  <c r="I4" i="3"/>
  <c r="H4" i="3"/>
  <c r="I2" i="3"/>
  <c r="I10" i="3"/>
  <c r="C9" i="9"/>
  <c r="H2" i="3"/>
  <c r="H10" i="3"/>
  <c r="B9" i="9"/>
  <c r="I13" i="2"/>
  <c r="H13" i="2"/>
  <c r="I11" i="2"/>
  <c r="H11" i="2"/>
  <c r="I9" i="2"/>
  <c r="H9" i="2"/>
  <c r="I7" i="2"/>
  <c r="H7" i="2"/>
  <c r="I4" i="2"/>
  <c r="H4" i="2"/>
  <c r="I2" i="2"/>
  <c r="I15" i="2"/>
  <c r="C8" i="9"/>
  <c r="H2" i="2"/>
  <c r="H15" i="2"/>
  <c r="B8" i="9"/>
  <c r="I4" i="1"/>
  <c r="H4" i="1"/>
  <c r="I2" i="1"/>
  <c r="H2" i="1"/>
  <c r="H6" i="1"/>
  <c r="B7" i="9"/>
  <c r="I2" i="4"/>
  <c r="I4" i="4"/>
  <c r="C6" i="9"/>
  <c r="H2" i="4"/>
  <c r="H4" i="4"/>
  <c r="B6" i="9"/>
  <c r="I4" i="5"/>
  <c r="H4" i="5"/>
  <c r="H2" i="5"/>
  <c r="H6" i="5"/>
  <c r="B5" i="9"/>
  <c r="I2" i="5"/>
  <c r="I6" i="5"/>
  <c r="C5" i="9"/>
  <c r="I8" i="6"/>
  <c r="H8" i="6"/>
  <c r="I6" i="6"/>
  <c r="H6" i="6"/>
  <c r="I4" i="6"/>
  <c r="H4" i="6"/>
  <c r="I2" i="6"/>
  <c r="H2" i="6"/>
  <c r="I2" i="7"/>
  <c r="I4" i="7"/>
  <c r="C3" i="9"/>
  <c r="H2" i="7"/>
  <c r="H4" i="7"/>
  <c r="B3" i="9"/>
  <c r="I18" i="8"/>
  <c r="H18" i="8"/>
  <c r="I16" i="8"/>
  <c r="H16" i="8"/>
  <c r="I14" i="8"/>
  <c r="H14" i="8"/>
  <c r="I12" i="8"/>
  <c r="H12" i="8"/>
  <c r="I10" i="8"/>
  <c r="H10" i="8"/>
  <c r="I8" i="8"/>
  <c r="H8" i="8"/>
  <c r="I6" i="8"/>
  <c r="H6" i="8"/>
  <c r="I4" i="8"/>
  <c r="H4" i="8"/>
  <c r="I2" i="8"/>
  <c r="H2" i="8"/>
  <c r="I6" i="1"/>
  <c r="C7" i="9"/>
  <c r="H10" i="6"/>
  <c r="B4" i="9"/>
  <c r="I10" i="6"/>
  <c r="C4" i="9"/>
  <c r="I20" i="8"/>
  <c r="C2" i="9"/>
  <c r="H20" i="8"/>
  <c r="B2" i="9"/>
  <c r="C24" i="10"/>
  <c r="C25" i="10"/>
  <c r="D24" i="10"/>
  <c r="D25" i="10"/>
  <c r="C26" i="10"/>
  <c r="C10" i="9"/>
  <c r="B10" i="9"/>
  <c r="C27" i="10"/>
  <c r="C28" i="10"/>
</calcChain>
</file>

<file path=xl/sharedStrings.xml><?xml version="1.0" encoding="utf-8"?>
<sst xmlns="http://schemas.openxmlformats.org/spreadsheetml/2006/main" count="207" uniqueCount="106">
  <si>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</si>
  <si>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</si>
  <si>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</si>
  <si>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</si>
  <si>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</si>
  <si>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</si>
  <si>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</si>
  <si>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</si>
  <si>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</si>
  <si>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</si>
  <si>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</si>
  <si>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</si>
  <si>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21-001-13.1.1-0631101</t>
  </si>
  <si>
    <t>10 m2</t>
  </si>
  <si>
    <t>Füvesítés sík felületen talaj-előkészítéssel, ....dkg/m2-.....minőségű fűmagkeverékkel, gépi erővel KITE PÁZSIT fűmagkeverék, 40-50 dkg/10 m2</t>
  </si>
  <si>
    <t>21-002-1.2</t>
  </si>
  <si>
    <t>m3</t>
  </si>
  <si>
    <t>Humuszos termőréteg, termőföld leszedése, terítése gépi erővel, 18%-os terephajlásig, bármilyen talajban, szállítással, 50,1-200,0 m között</t>
  </si>
  <si>
    <t>21-004-4.2.2-0120015</t>
  </si>
  <si>
    <t>Talajjavító réteg készítése vonalas létesítményeknél, 3,00 m szélesség felett, osztályozott murvából ZK dolomit 20/45</t>
  </si>
  <si>
    <t>21-004-5.1.1.1</t>
  </si>
  <si>
    <t>m2</t>
  </si>
  <si>
    <t>Tükörkészítés tömörítés nélkül, sík felületen gépi erővel, kiegészítő kézi munkával talajosztály: I-IV.</t>
  </si>
  <si>
    <t>21-006-5</t>
  </si>
  <si>
    <t>Felületek rendezése közlekedési pályák földművének két oldalán, gépi erővel,humuszolás kiegészítő kézi munkával</t>
  </si>
  <si>
    <t>21-008-2.1.2</t>
  </si>
  <si>
    <t>Tömörítés bármely tömörítési osztályban gépi erővel, nagy felületen, tömörségi fok: 90%</t>
  </si>
  <si>
    <t>21-008-3.1.2</t>
  </si>
  <si>
    <t>Simító hengerlés a földmű (tükör és padka) felületén, gépi erővel, 3,0 m-nél nagyobb szélességnél</t>
  </si>
  <si>
    <t>21-011-1.2.1</t>
  </si>
  <si>
    <t>Fejtett föld felrakása szállítóeszközre, géppel,és elszállítása lerakóhelyre 15 km távolságon belül,talajosztály I-IV. lerakóhelyi díj nélkül</t>
  </si>
  <si>
    <t>21-011-11.3</t>
  </si>
  <si>
    <t>db</t>
  </si>
  <si>
    <t>Munkanem összesen:</t>
  </si>
  <si>
    <r>
      <t>Építési törmelékkonténerbe rakása és konténeres elszállítása, lerakása, lerakóhelyi díjjal, 5,0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</si>
  <si>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Irtás, föld- és sziklamunka</t>
  </si>
  <si>
    <t>35-090-2-0680041</t>
  </si>
  <si>
    <t>m</t>
  </si>
  <si>
    <t>Tetőszerkezet javítása, gyalult oromdeszkázat és padlástéri szellőző deszka  lamellák ill. eresz deszkázat cseréje szükség szerint</t>
  </si>
  <si>
    <t>Ácsmunka</t>
  </si>
  <si>
    <t>41-005-19.5.2.1-0119000</t>
  </si>
  <si>
    <t>Bitumenes zsindelyfedésnél a felület mohás szennyeződésének   letakarítása, mechanikai eszközzel,majd portalanítása sterimobos nagy nyomású vízmosással</t>
  </si>
  <si>
    <t>41-005-19.5.2.1-0119002</t>
  </si>
  <si>
    <t>Bitumenes zsindelyfedésnél gerinc és élgerinc fedés készítése, üvegfátyol hordozóréteg fúvatott bitumenes zsindelyből kialakítva, 3,5 mm vastagságig MASTERPLAST Roofbond Shingle téglány bitumenes zsindely, színválaszték szerint, Cikkszám: 0452-120AN000</t>
  </si>
  <si>
    <t>41-011-21.6-0412380</t>
  </si>
  <si>
    <t>Tetőlétra elhelyezése,és bontása bármely fedésnél,oromdeszka és háromszög szellőző idomok karbantartási munkáihoz</t>
  </si>
  <si>
    <t>41-090-2.1.1</t>
  </si>
  <si>
    <t>Bitumenes zsindely fedés meglévő zsindely fedésre, a meglévő felület foltokban hiánypótlással ragasztással 15%, 45° alatt, téglány barna (7 pavilon teljes felület új fedése )</t>
  </si>
  <si>
    <t>Tetőfedés</t>
  </si>
  <si>
    <t>43-000-1</t>
  </si>
  <si>
    <t>Függőereszcsatorna bontása,és visszaépítése eresz deszkázat festéséhez, 50 cm kiterített szélességig</t>
  </si>
  <si>
    <t>43-003-2.3.1-0993032</t>
  </si>
  <si>
    <t>Oromszegély bádog cseréje horganyzott acéllemezből, 33 cm kiterített szélességig LINDAB Seamline FOP szegély tűzihorganyzott acél + Z 275 bevonat, 0,6 mm vtg., kiterített szélesség: 301-350 mm</t>
  </si>
  <si>
    <t>Bádogozás</t>
  </si>
  <si>
    <t>44-090-2.5</t>
  </si>
  <si>
    <r>
      <t>Meglévő mindenféle nyílászáró szerkezet javítása faanyag- és/vagy vasalatpótlással, 0,0008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-ig, faanyag pótlással</t>
    </r>
  </si>
  <si>
    <t>Fa- és műanyag szerkezet elhelyezése</t>
  </si>
  <si>
    <t>45-000-2.1</t>
  </si>
  <si>
    <t>Rácsok bontása,és festés utáni visszaépítése, idomacél rács</t>
  </si>
  <si>
    <t>45-004-23</t>
  </si>
  <si>
    <t>Pavilonok közötti kerítés szakaszok felújítása:  fa lamellák szükség szerinti cseréje, és teljes kerítésfelület: acél+fa szerkezet előkészítő és mázoló munkái 2 rtg-ben</t>
  </si>
  <si>
    <t>Fém nyílászáró és épületlakatos-szerkezet elhelyezése</t>
  </si>
  <si>
    <t>47-000-7.1.2.3</t>
  </si>
  <si>
    <t>Fafelületek mázolásának előkészítő és részmunkái; régi  máló mázolás eltávolítása fa szerkezetről, lekaparással (raskettázás),felület 20-30 %-ról,javítás faátvonó tapasszal, teljes felület csiszolása eresz, tornác, homlokdeszka</t>
  </si>
  <si>
    <t>47-013-15.1.2.1.1-0149091</t>
  </si>
  <si>
    <t>Diszperziós festések, akril kötőanyagú vizes-diszperziós, fehér vagy színes homlokzatfestés, megfelelően előkészített ásványi alapfelületen vagy meglévő jól tapadó festékrétegen, beton felületen, két rétegben,fehér színben egy vagy több színben,</t>
  </si>
  <si>
    <t>tagolatlan sima felületen homlokzati festék,</t>
  </si>
  <si>
    <t>47-021-21.3.1-0130701</t>
  </si>
  <si>
    <t>Acélfelületek közbenső festése rácson, korláton, kerítésen, sodronyhálón műgyanta kötőanyagú, oldószeres festékkel Trinát festék, színes, EAN: 5995061117031</t>
  </si>
  <si>
    <t>47-031-3.6.1.2-0137071</t>
  </si>
  <si>
    <t>Külső fafelületek zománclakkozása,előkészítéssel, fa nyílászáró szerkezeten,oldószeres zománcfestékkel, két rétegben, tagolt felületen zománcfesték, színes, magasfényű</t>
  </si>
  <si>
    <t>47-031-5.1.2</t>
  </si>
  <si>
    <t>Külső-belső fa felületek nedvességszabályozó fedőmázolása oldószeres szilikon-alkydgyanta zománcfestékkel, alapozás nélkül,2 rtg-ben tagolt felületen, fehér színben Eresz deszkázat</t>
  </si>
  <si>
    <t>47-101-10.1</t>
  </si>
  <si>
    <t>Párkány,eresz deszkázat festésénél térkő burkolat takarása, pvc fólia és hullámpapírral</t>
  </si>
  <si>
    <t>Felületképzés</t>
  </si>
  <si>
    <t>62-002-21.3-0613950</t>
  </si>
  <si>
    <t>Egyéb használatos szegélykövek, út és körforgalom szegélyek készítése, alapárok kiemelése nélkül, betonhézagolással, 100 cm hosszú elemekből LEIER Quartz kerti szegélykő, szürke, 100x5x20 cm , Cikkszám: HUTJS2765</t>
  </si>
  <si>
    <t>62-003-8.1-0613900</t>
  </si>
  <si>
    <t>Tér- vagy járdaburkolat készítése, beton burkolókőből soros, halszálka, parketta vagy kazettás kötésben, homokágyazatba fektetve, 10x20x4, 10x20x5, 10x20x6, 10x20x8 cm-es méretű idomkővel LEIER Piazza 10x20x6 cm, szürke, N+F , Cikkszám: HUTJH4362</t>
  </si>
  <si>
    <t>62-003-8.1-0613905</t>
  </si>
  <si>
    <t>Tér- vagy járdaburkolat készítése, beton burkolókőből soros, halszálka, parketta vagy kazettás kötésben, homokágyazatba fektetve, 10x20x4, 10x20x5, 10x20x6, 10x20x8 cm-es méretű idomkővel LEIER Piazza 10x20x6 cm, őszilomb, N+F , Cikkszám: HUTJS2223</t>
  </si>
  <si>
    <t>62-003-102-0610801</t>
  </si>
  <si>
    <t>Lépcső burkolat javítása , megsüllyedt elemek bontása és visszaépítése beton térkő elemekből</t>
  </si>
  <si>
    <t>Kőburkolat készítése</t>
  </si>
  <si>
    <t>Összesen:</t>
  </si>
  <si>
    <t xml:space="preserve">Név : Alsóörs Község Önkormányzata     </t>
  </si>
  <si>
    <t xml:space="preserve">                                       </t>
  </si>
  <si>
    <t xml:space="preserve">Cím :  8226 Alsóörs, Endrődi S.u.49.   </t>
  </si>
  <si>
    <t xml:space="preserve">A munka leírása:                       </t>
  </si>
  <si>
    <t xml:space="preserve">   Alsóörs strandi pavilonok (7 db) homlokzat és tetőfelújítása               </t>
  </si>
  <si>
    <t xml:space="preserve">   teljes felületen meglévő fedésre, lépcső burkolatok helyreállítása         </t>
  </si>
  <si>
    <t xml:space="preserve">   új térköves teraszfelületek kialakítása                                    </t>
  </si>
  <si>
    <t xml:space="preserve">Készült: ÖN költségvetési rendszerében, helyszíni szemle és felmérés alapján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</si>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</sst>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9" workbookViewId="0">
      <selection activeCell="C10" sqref="C10"/>
    </sheetView>
  </sheetViews>
  <sheetFormatPr baseColWidth="10" defaultColWidth="8.83203125" defaultRowHeight="16" x14ac:dyDescent="0.2"/>
  <cols>
    <col min="1" max="1" width="36.5" style="10" customWidth="1"/>
    <col min="2" max="2" width="10.6640625" style="10" customWidth="1"/>
    <col min="3" max="4" width="15.6640625" style="10" customWidth="1"/>
    <col min="5" max="16384" width="8.83203125" style="10"/>
  </cols>
  <sheetData>
    <row r="1" spans="1:4" s="14" customFormat="1" x14ac:dyDescent="0.2">
      <c r="A1" s="26" t="s">
        <v>105</v>
      </c>
      <c r="B1" s="20"/>
      <c r="C1" s="20"/>
      <c r="D1" s="20"/>
    </row>
    <row r="2" spans="1:4" s="14" customFormat="1" x14ac:dyDescent="0.2">
      <c r="A2" s="26" t="s">
        <v>105</v>
      </c>
      <c r="B2" s="20"/>
      <c r="C2" s="20"/>
      <c r="D2" s="20"/>
    </row>
    <row r="3" spans="1:4" s="14" customFormat="1" x14ac:dyDescent="0.2">
      <c r="A3" s="26" t="s">
        <v>105</v>
      </c>
      <c r="B3" s="20"/>
      <c r="C3" s="20"/>
      <c r="D3" s="20"/>
    </row>
    <row r="4" spans="1:4" x14ac:dyDescent="0.2">
      <c r="A4" s="19" t="s">
        <v>105</v>
      </c>
      <c r="B4" s="20"/>
      <c r="C4" s="20"/>
      <c r="D4" s="20"/>
    </row>
    <row r="5" spans="1:4" x14ac:dyDescent="0.2">
      <c r="A5" s="19"/>
      <c r="B5" s="20"/>
      <c r="C5" s="20"/>
      <c r="D5" s="20"/>
    </row>
    <row r="6" spans="1:4" x14ac:dyDescent="0.2">
      <c r="A6" s="19"/>
      <c r="B6" s="20"/>
      <c r="C6" s="20"/>
      <c r="D6" s="20"/>
    </row>
    <row r="7" spans="1:4" x14ac:dyDescent="0.2">
      <c r="A7" s="19"/>
      <c r="B7" s="20"/>
      <c r="C7" s="20"/>
      <c r="D7" s="20"/>
    </row>
    <row r="9" spans="1:4" x14ac:dyDescent="0.2">
      <c r="A9" s="10" t="s">
        <v>86</v>
      </c>
      <c r="C9" s="10" t="s">
        <v>87</v>
      </c>
    </row>
    <row r="10" spans="1:4" x14ac:dyDescent="0.2">
      <c r="A10" s="10" t="s">
        <v>87</v>
      </c>
      <c r="C10" s="10" t="s">
        <v>87</v>
      </c>
    </row>
    <row r="11" spans="1:4" x14ac:dyDescent="0.2">
      <c r="A11" s="10" t="s">
        <v>88</v>
      </c>
    </row>
    <row r="12" spans="1:4" x14ac:dyDescent="0.2">
      <c r="A12" s="10" t="s">
        <v>87</v>
      </c>
    </row>
    <row r="13" spans="1:4" x14ac:dyDescent="0.2">
      <c r="A13" s="10" t="s">
        <v>87</v>
      </c>
    </row>
    <row r="14" spans="1:4" x14ac:dyDescent="0.2">
      <c r="A14" s="10" t="s">
        <v>87</v>
      </c>
    </row>
    <row r="15" spans="1:4" x14ac:dyDescent="0.2">
      <c r="A15" s="10" t="s">
        <v>89</v>
      </c>
    </row>
    <row r="16" spans="1:4" x14ac:dyDescent="0.2">
      <c r="A16" s="10" t="s">
        <v>90</v>
      </c>
    </row>
    <row r="17" spans="1:4" x14ac:dyDescent="0.2">
      <c r="A17" s="10" t="s">
        <v>91</v>
      </c>
    </row>
    <row r="18" spans="1:4" x14ac:dyDescent="0.2">
      <c r="A18" s="10" t="s">
        <v>92</v>
      </c>
    </row>
    <row r="19" spans="1:4" x14ac:dyDescent="0.2">
      <c r="A19" s="10" t="s">
        <v>93</v>
      </c>
    </row>
    <row r="20" spans="1:4" x14ac:dyDescent="0.2">
      <c r="A20" s="10" t="s">
        <v>94</v>
      </c>
    </row>
    <row r="22" spans="1:4" x14ac:dyDescent="0.2">
      <c r="A22" s="21" t="s">
        <v>95</v>
      </c>
      <c r="B22" s="22"/>
      <c r="C22" s="22"/>
      <c r="D22" s="22"/>
    </row>
    <row r="23" spans="1:4" x14ac:dyDescent="0.2">
      <c r="A23" s="15" t="s">
        <v>96</v>
      </c>
      <c r="B23" s="15"/>
      <c r="C23" s="18" t="s">
        <v>97</v>
      </c>
      <c r="D23" s="18" t="s">
        <v>98</v>
      </c>
    </row>
    <row r="24" spans="1:4" x14ac:dyDescent="0.2">
      <c r="A24" s="15" t="s">
        <v>99</v>
      </c>
      <c r="B24" s="15"/>
      <c r="C24" s="15">
        <f>ROUND(SUM(Összesítő!B2:B9),0)</f>
        <v>0</v>
      </c>
      <c r="D24" s="15">
        <f>ROUND(SUM(Összesítő!C2:C9),0)</f>
        <v>0</v>
      </c>
    </row>
    <row r="25" spans="1:4" x14ac:dyDescent="0.2">
      <c r="A25" s="15" t="s">
        <v>100</v>
      </c>
      <c r="B25" s="15"/>
      <c r="C25" s="15">
        <f>ROUND(C24,0)</f>
        <v>0</v>
      </c>
      <c r="D25" s="15">
        <f>ROUND(D24,0)</f>
        <v>0</v>
      </c>
    </row>
    <row r="26" spans="1:4" x14ac:dyDescent="0.2">
      <c r="A26" s="10" t="s">
        <v>101</v>
      </c>
      <c r="C26" s="23">
        <f>ROUND(C25+D25,0)</f>
        <v>0</v>
      </c>
      <c r="D26" s="23"/>
    </row>
    <row r="27" spans="1:4" x14ac:dyDescent="0.2">
      <c r="A27" s="15" t="s">
        <v>102</v>
      </c>
      <c r="B27" s="16">
        <v>0.27</v>
      </c>
      <c r="C27" s="24">
        <f>ROUND(C26*B27,0)</f>
        <v>0</v>
      </c>
      <c r="D27" s="24"/>
    </row>
    <row r="28" spans="1:4" x14ac:dyDescent="0.2">
      <c r="A28" s="15" t="s">
        <v>103</v>
      </c>
      <c r="B28" s="15"/>
      <c r="C28" s="25">
        <f>ROUND(C26+C27,0)</f>
        <v>0</v>
      </c>
      <c r="D28" s="25"/>
    </row>
    <row r="32" spans="1:4" x14ac:dyDescent="0.2">
      <c r="B32" s="23" t="s">
        <v>104</v>
      </c>
      <c r="C32" s="23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1" right="1" top="1" bottom="1" header="0.41666666666666669" footer="0.41666666666666669"/>
  <pageSetup paperSize="9" orientation="portrait" useFirstPageNumber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16" sqref="G16"/>
    </sheetView>
  </sheetViews>
  <sheetFormatPr baseColWidth="10" defaultColWidth="8.83203125" defaultRowHeight="13" x14ac:dyDescent="0.2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6" customWidth="1"/>
    <col min="8" max="9" width="10.33203125" style="6" customWidth="1"/>
    <col min="10" max="10" width="15.6640625" style="1" customWidth="1"/>
    <col min="11" max="16384" width="8.83203125" style="1"/>
  </cols>
  <sheetData>
    <row r="1" spans="1:9" s="4" customFormat="1" ht="26" x14ac:dyDescent="0.2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5" x14ac:dyDescent="0.2">
      <c r="A2" s="8">
        <v>1</v>
      </c>
      <c r="B2" s="1" t="s">
        <v>76</v>
      </c>
      <c r="C2" s="2" t="s">
        <v>77</v>
      </c>
      <c r="D2" s="6">
        <v>220</v>
      </c>
      <c r="E2" s="1" t="s">
        <v>37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78" x14ac:dyDescent="0.2">
      <c r="A4" s="8">
        <v>2</v>
      </c>
      <c r="B4" s="1" t="s">
        <v>78</v>
      </c>
      <c r="C4" s="2" t="s">
        <v>79</v>
      </c>
      <c r="D4" s="6">
        <v>880</v>
      </c>
      <c r="E4" s="1" t="s">
        <v>21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78" x14ac:dyDescent="0.2">
      <c r="A6" s="8">
        <v>3</v>
      </c>
      <c r="B6" s="1" t="s">
        <v>80</v>
      </c>
      <c r="C6" s="2" t="s">
        <v>81</v>
      </c>
      <c r="D6" s="6">
        <v>100</v>
      </c>
      <c r="E6" s="1" t="s">
        <v>21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26" x14ac:dyDescent="0.2">
      <c r="A8" s="8">
        <v>4</v>
      </c>
      <c r="B8" s="1" t="s">
        <v>82</v>
      </c>
      <c r="C8" s="2" t="s">
        <v>83</v>
      </c>
      <c r="D8" s="6">
        <v>80</v>
      </c>
      <c r="E8" s="1" t="s">
        <v>37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s="9" customFormat="1" x14ac:dyDescent="0.2">
      <c r="A10" s="7"/>
      <c r="B10" s="3"/>
      <c r="C10" s="3" t="s">
        <v>33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Kőburkolat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7" sqref="C7"/>
    </sheetView>
  </sheetViews>
  <sheetFormatPr baseColWidth="10" defaultColWidth="8.83203125" defaultRowHeight="16" x14ac:dyDescent="0.2"/>
  <cols>
    <col min="1" max="1" width="36.5" style="11" customWidth="1"/>
    <col min="2" max="3" width="20.6640625" style="11" customWidth="1"/>
    <col min="4" max="16384" width="8.83203125" style="11"/>
  </cols>
  <sheetData>
    <row r="1" spans="1:3" s="12" customFormat="1" x14ac:dyDescent="0.2">
      <c r="A1" s="12" t="s">
        <v>0</v>
      </c>
      <c r="B1" s="13" t="s">
        <v>1</v>
      </c>
      <c r="C1" s="13" t="s">
        <v>2</v>
      </c>
    </row>
    <row r="2" spans="1:3" x14ac:dyDescent="0.2">
      <c r="A2" s="11" t="s">
        <v>35</v>
      </c>
      <c r="B2" s="11">
        <f>'Irtás, föld- és sziklamunka'!H20</f>
        <v>0</v>
      </c>
      <c r="C2" s="11">
        <f>'Irtás, föld- és sziklamunka'!I20</f>
        <v>0</v>
      </c>
    </row>
    <row r="3" spans="1:3" x14ac:dyDescent="0.2">
      <c r="A3" s="11" t="s">
        <v>39</v>
      </c>
      <c r="B3" s="11">
        <f>Ácsmunka!H4</f>
        <v>0</v>
      </c>
      <c r="C3" s="11">
        <f>Ácsmunka!I4</f>
        <v>0</v>
      </c>
    </row>
    <row r="4" spans="1:3" x14ac:dyDescent="0.2">
      <c r="A4" s="11" t="s">
        <v>48</v>
      </c>
      <c r="B4" s="11">
        <f>Tetőfedés!H10</f>
        <v>0</v>
      </c>
      <c r="C4" s="11">
        <f>Tetőfedés!I10</f>
        <v>0</v>
      </c>
    </row>
    <row r="5" spans="1:3" x14ac:dyDescent="0.2">
      <c r="A5" s="11" t="s">
        <v>53</v>
      </c>
      <c r="B5" s="11">
        <f>Bádogozás!H6</f>
        <v>0</v>
      </c>
      <c r="C5" s="11">
        <f>Bádogozás!I6</f>
        <v>0</v>
      </c>
    </row>
    <row r="6" spans="1:3" x14ac:dyDescent="0.2">
      <c r="A6" s="11" t="s">
        <v>56</v>
      </c>
      <c r="B6" s="11">
        <f>'Fa- és műanyag szerkezet elhely'!H4</f>
        <v>0</v>
      </c>
      <c r="C6" s="11">
        <f>'Fa- és műanyag szerkezet elhely'!I4</f>
        <v>0</v>
      </c>
    </row>
    <row r="7" spans="1:3" ht="32" x14ac:dyDescent="0.2">
      <c r="A7" s="11" t="s">
        <v>61</v>
      </c>
      <c r="B7" s="11">
        <f>'Fém nyílászáró és épületlakatos'!H6</f>
        <v>0</v>
      </c>
      <c r="C7" s="11">
        <f>'Fém nyílászáró és épületlakatos'!I6</f>
        <v>0</v>
      </c>
    </row>
    <row r="8" spans="1:3" x14ac:dyDescent="0.2">
      <c r="A8" s="11" t="s">
        <v>75</v>
      </c>
      <c r="B8" s="11">
        <f>Felületképzés!H15</f>
        <v>0</v>
      </c>
      <c r="C8" s="11">
        <f>Felületképzés!I15</f>
        <v>0</v>
      </c>
    </row>
    <row r="9" spans="1:3" x14ac:dyDescent="0.2">
      <c r="A9" s="11" t="s">
        <v>84</v>
      </c>
      <c r="B9" s="11">
        <f>'Kőburkolat készítése'!H10</f>
        <v>0</v>
      </c>
      <c r="C9" s="11">
        <f>'Kőburkolat készítése'!I10</f>
        <v>0</v>
      </c>
    </row>
    <row r="10" spans="1:3" s="12" customFormat="1" x14ac:dyDescent="0.2">
      <c r="A10" s="12" t="s">
        <v>85</v>
      </c>
      <c r="B10" s="12">
        <f>ROUND(SUM(B2:B9),0)</f>
        <v>0</v>
      </c>
      <c r="C10" s="12">
        <f>ROUND(SUM(C2:C9), 0)</f>
        <v>0</v>
      </c>
    </row>
  </sheetData>
  <pageMargins left="1" right="1" top="1" bottom="1" header="0.41666666666666669" footer="0.41666666666666669"/>
  <pageSetup paperSize="9" orientation="portrait" useFirstPageNumber="1" verticalDpi="0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G19" sqref="G19"/>
    </sheetView>
  </sheetViews>
  <sheetFormatPr baseColWidth="10" defaultColWidth="8.83203125" defaultRowHeight="13" x14ac:dyDescent="0.2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6" customWidth="1"/>
    <col min="8" max="9" width="10.33203125" style="6" customWidth="1"/>
    <col min="10" max="10" width="15.6640625" style="1" customWidth="1"/>
    <col min="11" max="16384" width="8.83203125" style="1"/>
  </cols>
  <sheetData>
    <row r="1" spans="1:9" s="4" customFormat="1" ht="26" x14ac:dyDescent="0.2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 x14ac:dyDescent="0.2">
      <c r="A2" s="8">
        <v>1</v>
      </c>
      <c r="B2" s="1" t="s">
        <v>12</v>
      </c>
      <c r="C2" s="2" t="s">
        <v>14</v>
      </c>
      <c r="D2" s="6">
        <v>30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39" x14ac:dyDescent="0.2">
      <c r="A4" s="8">
        <v>2</v>
      </c>
      <c r="B4" s="1" t="s">
        <v>15</v>
      </c>
      <c r="C4" s="2" t="s">
        <v>17</v>
      </c>
      <c r="D4" s="6">
        <v>196</v>
      </c>
      <c r="E4" s="1" t="s">
        <v>16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39" x14ac:dyDescent="0.2">
      <c r="A6" s="8">
        <v>3</v>
      </c>
      <c r="B6" s="1" t="s">
        <v>18</v>
      </c>
      <c r="C6" s="2" t="s">
        <v>19</v>
      </c>
      <c r="D6" s="6">
        <v>196</v>
      </c>
      <c r="E6" s="1" t="s">
        <v>16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26" x14ac:dyDescent="0.2">
      <c r="A8" s="8">
        <v>4</v>
      </c>
      <c r="B8" s="1" t="s">
        <v>20</v>
      </c>
      <c r="C8" s="2" t="s">
        <v>22</v>
      </c>
      <c r="D8" s="6">
        <v>900</v>
      </c>
      <c r="E8" s="1" t="s">
        <v>21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39" x14ac:dyDescent="0.2">
      <c r="A10" s="8">
        <v>5</v>
      </c>
      <c r="B10" s="1" t="s">
        <v>23</v>
      </c>
      <c r="C10" s="2" t="s">
        <v>24</v>
      </c>
      <c r="D10" s="6">
        <v>200</v>
      </c>
      <c r="E10" s="1" t="s">
        <v>21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26" x14ac:dyDescent="0.2">
      <c r="A12" s="8">
        <v>6</v>
      </c>
      <c r="B12" s="1" t="s">
        <v>25</v>
      </c>
      <c r="C12" s="2" t="s">
        <v>26</v>
      </c>
      <c r="D12" s="6">
        <v>200</v>
      </c>
      <c r="E12" s="1" t="s">
        <v>16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ht="26" x14ac:dyDescent="0.2">
      <c r="A14" s="8">
        <v>7</v>
      </c>
      <c r="B14" s="1" t="s">
        <v>27</v>
      </c>
      <c r="C14" s="2" t="s">
        <v>28</v>
      </c>
      <c r="D14" s="6">
        <v>900</v>
      </c>
      <c r="E14" s="1" t="s">
        <v>21</v>
      </c>
      <c r="F14" s="6">
        <v>0</v>
      </c>
      <c r="G14" s="6">
        <v>0</v>
      </c>
      <c r="H14" s="6">
        <f>ROUND(D14*F14, 0)</f>
        <v>0</v>
      </c>
      <c r="I14" s="6">
        <f>ROUND(D14*G14, 0)</f>
        <v>0</v>
      </c>
    </row>
    <row r="16" spans="1:9" ht="39" x14ac:dyDescent="0.2">
      <c r="A16" s="8">
        <v>8</v>
      </c>
      <c r="B16" s="1" t="s">
        <v>29</v>
      </c>
      <c r="C16" s="2" t="s">
        <v>30</v>
      </c>
      <c r="D16" s="6">
        <v>245</v>
      </c>
      <c r="E16" s="1" t="s">
        <v>16</v>
      </c>
      <c r="F16" s="6">
        <v>0</v>
      </c>
      <c r="G16" s="6">
        <v>0</v>
      </c>
      <c r="H16" s="6">
        <f>ROUND(D16*F16, 0)</f>
        <v>0</v>
      </c>
      <c r="I16" s="6">
        <f>ROUND(D16*G16, 0)</f>
        <v>0</v>
      </c>
    </row>
    <row r="18" spans="1:9" ht="41" x14ac:dyDescent="0.2">
      <c r="A18" s="8">
        <v>9</v>
      </c>
      <c r="B18" s="1" t="s">
        <v>31</v>
      </c>
      <c r="C18" s="2" t="s">
        <v>34</v>
      </c>
      <c r="D18" s="6">
        <v>1</v>
      </c>
      <c r="E18" s="1" t="s">
        <v>32</v>
      </c>
      <c r="F18" s="6">
        <v>0</v>
      </c>
      <c r="G18" s="6">
        <v>0</v>
      </c>
      <c r="H18" s="6">
        <f>ROUND(D18*F18, 0)</f>
        <v>0</v>
      </c>
      <c r="I18" s="6">
        <f>ROUND(D18*G18, 0)</f>
        <v>0</v>
      </c>
    </row>
    <row r="20" spans="1:9" s="9" customFormat="1" x14ac:dyDescent="0.2">
      <c r="A20" s="7"/>
      <c r="B20" s="3"/>
      <c r="C20" s="3" t="s">
        <v>33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G2" sqref="G2"/>
    </sheetView>
  </sheetViews>
  <sheetFormatPr baseColWidth="10" defaultColWidth="8.83203125" defaultRowHeight="13" x14ac:dyDescent="0.2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6" customWidth="1"/>
    <col min="8" max="9" width="10.33203125" style="6" customWidth="1"/>
    <col min="10" max="10" width="15.6640625" style="1" customWidth="1"/>
    <col min="11" max="16384" width="8.83203125" style="1"/>
  </cols>
  <sheetData>
    <row r="1" spans="1:9" s="4" customFormat="1" ht="26" x14ac:dyDescent="0.2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 x14ac:dyDescent="0.2">
      <c r="A2" s="8">
        <v>1</v>
      </c>
      <c r="B2" s="1" t="s">
        <v>36</v>
      </c>
      <c r="C2" s="2" t="s">
        <v>38</v>
      </c>
      <c r="D2" s="6">
        <v>80</v>
      </c>
      <c r="E2" s="1" t="s">
        <v>37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 x14ac:dyDescent="0.2">
      <c r="A4" s="7"/>
      <c r="B4" s="3"/>
      <c r="C4" s="3" t="s">
        <v>33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Ácsmunka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2" sqref="G2"/>
    </sheetView>
  </sheetViews>
  <sheetFormatPr baseColWidth="10" defaultColWidth="8.83203125" defaultRowHeight="13" x14ac:dyDescent="0.2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6" customWidth="1"/>
    <col min="8" max="9" width="10.33203125" style="6" customWidth="1"/>
    <col min="10" max="10" width="15.6640625" style="1" customWidth="1"/>
    <col min="11" max="16384" width="8.83203125" style="1"/>
  </cols>
  <sheetData>
    <row r="1" spans="1:9" s="4" customFormat="1" ht="26" x14ac:dyDescent="0.2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2" x14ac:dyDescent="0.2">
      <c r="A2" s="8">
        <v>1</v>
      </c>
      <c r="B2" s="1" t="s">
        <v>40</v>
      </c>
      <c r="C2" s="2" t="s">
        <v>41</v>
      </c>
      <c r="D2" s="6">
        <v>181</v>
      </c>
      <c r="E2" s="1" t="s">
        <v>21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78" x14ac:dyDescent="0.2">
      <c r="A4" s="8">
        <v>2</v>
      </c>
      <c r="B4" s="1" t="s">
        <v>42</v>
      </c>
      <c r="C4" s="2" t="s">
        <v>43</v>
      </c>
      <c r="D4" s="6">
        <v>192.5</v>
      </c>
      <c r="E4" s="1" t="s">
        <v>37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39" x14ac:dyDescent="0.2">
      <c r="A6" s="8">
        <v>3</v>
      </c>
      <c r="B6" s="1" t="s">
        <v>44</v>
      </c>
      <c r="C6" s="2" t="s">
        <v>45</v>
      </c>
      <c r="D6" s="6">
        <v>4</v>
      </c>
      <c r="E6" s="1" t="s">
        <v>37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52" x14ac:dyDescent="0.2">
      <c r="A8" s="8">
        <v>4</v>
      </c>
      <c r="B8" s="1" t="s">
        <v>46</v>
      </c>
      <c r="C8" s="2" t="s">
        <v>47</v>
      </c>
      <c r="D8" s="6">
        <v>1277.5</v>
      </c>
      <c r="E8" s="1" t="s">
        <v>21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s="9" customFormat="1" x14ac:dyDescent="0.2">
      <c r="A10" s="7"/>
      <c r="B10" s="3"/>
      <c r="C10" s="3" t="s">
        <v>33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Tetőfedés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G4" sqref="G4"/>
    </sheetView>
  </sheetViews>
  <sheetFormatPr baseColWidth="10" defaultColWidth="8.83203125" defaultRowHeight="13" x14ac:dyDescent="0.2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6" customWidth="1"/>
    <col min="8" max="9" width="10.33203125" style="6" customWidth="1"/>
    <col min="10" max="10" width="15.6640625" style="1" customWidth="1"/>
    <col min="11" max="16384" width="8.83203125" style="1"/>
  </cols>
  <sheetData>
    <row r="1" spans="1:9" s="4" customFormat="1" ht="26" x14ac:dyDescent="0.2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6" x14ac:dyDescent="0.2">
      <c r="A2" s="8">
        <v>1</v>
      </c>
      <c r="B2" s="1" t="s">
        <v>49</v>
      </c>
      <c r="C2" s="2" t="s">
        <v>50</v>
      </c>
      <c r="D2" s="6">
        <v>321.60000000000002</v>
      </c>
      <c r="E2" s="1" t="s">
        <v>37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65" x14ac:dyDescent="0.2">
      <c r="A4" s="8">
        <v>2</v>
      </c>
      <c r="B4" s="1" t="s">
        <v>51</v>
      </c>
      <c r="C4" s="2" t="s">
        <v>52</v>
      </c>
      <c r="D4" s="6">
        <v>56</v>
      </c>
      <c r="E4" s="1" t="s">
        <v>37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s="9" customFormat="1" x14ac:dyDescent="0.2">
      <c r="A6" s="7"/>
      <c r="B6" s="3"/>
      <c r="C6" s="3" t="s">
        <v>33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Bádogozás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G2" sqref="G2"/>
    </sheetView>
  </sheetViews>
  <sheetFormatPr baseColWidth="10" defaultColWidth="8.83203125" defaultRowHeight="13" x14ac:dyDescent="0.2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6" customWidth="1"/>
    <col min="8" max="9" width="10.33203125" style="6" customWidth="1"/>
    <col min="10" max="10" width="15.6640625" style="1" customWidth="1"/>
    <col min="11" max="16384" width="8.83203125" style="1"/>
  </cols>
  <sheetData>
    <row r="1" spans="1:9" s="4" customFormat="1" ht="26" x14ac:dyDescent="0.2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" x14ac:dyDescent="0.2">
      <c r="A2" s="8">
        <v>1</v>
      </c>
      <c r="B2" s="1" t="s">
        <v>54</v>
      </c>
      <c r="C2" s="2" t="s">
        <v>55</v>
      </c>
      <c r="D2" s="6">
        <v>61</v>
      </c>
      <c r="E2" s="1" t="s">
        <v>32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 x14ac:dyDescent="0.2">
      <c r="A4" s="7"/>
      <c r="B4" s="3"/>
      <c r="C4" s="3" t="s">
        <v>33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Fa- és műanyag szerkezet elhelyezése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G4" sqref="G4"/>
    </sheetView>
  </sheetViews>
  <sheetFormatPr baseColWidth="10" defaultColWidth="8.83203125" defaultRowHeight="13" x14ac:dyDescent="0.2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6" customWidth="1"/>
    <col min="8" max="9" width="10.33203125" style="6" customWidth="1"/>
    <col min="10" max="10" width="15.6640625" style="1" customWidth="1"/>
    <col min="11" max="16384" width="8.83203125" style="1"/>
  </cols>
  <sheetData>
    <row r="1" spans="1:9" s="4" customFormat="1" ht="26" x14ac:dyDescent="0.2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6" x14ac:dyDescent="0.2">
      <c r="A2" s="8">
        <v>1</v>
      </c>
      <c r="B2" s="1" t="s">
        <v>57</v>
      </c>
      <c r="C2" s="2" t="s">
        <v>58</v>
      </c>
      <c r="D2" s="6">
        <v>25.4</v>
      </c>
      <c r="E2" s="1" t="s">
        <v>21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52" x14ac:dyDescent="0.2">
      <c r="A4" s="8">
        <v>2</v>
      </c>
      <c r="B4" s="1" t="s">
        <v>59</v>
      </c>
      <c r="C4" s="2" t="s">
        <v>60</v>
      </c>
      <c r="D4" s="6">
        <v>30.2</v>
      </c>
      <c r="E4" s="1" t="s">
        <v>21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s="9" customFormat="1" x14ac:dyDescent="0.2">
      <c r="A6" s="7"/>
      <c r="B6" s="3"/>
      <c r="C6" s="3" t="s">
        <v>33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Fém nyílászáró és épületlakatos-szerkezet elhelyezése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G13" sqref="G13"/>
    </sheetView>
  </sheetViews>
  <sheetFormatPr baseColWidth="10" defaultColWidth="8.83203125" defaultRowHeight="13" x14ac:dyDescent="0.2"/>
  <cols>
    <col min="1" max="1" width="4.33203125" style="8" customWidth="1"/>
    <col min="2" max="2" width="9.33203125" style="1" customWidth="1"/>
    <col min="3" max="3" width="36.6640625" style="1" customWidth="1"/>
    <col min="4" max="4" width="6.6640625" style="6" customWidth="1"/>
    <col min="5" max="5" width="6.6640625" style="1" customWidth="1"/>
    <col min="6" max="7" width="8.33203125" style="6" customWidth="1"/>
    <col min="8" max="9" width="10.33203125" style="6" customWidth="1"/>
    <col min="10" max="10" width="15.6640625" style="1" customWidth="1"/>
    <col min="11" max="16384" width="8.83203125" style="1"/>
  </cols>
  <sheetData>
    <row r="1" spans="1:9" s="4" customFormat="1" ht="26" x14ac:dyDescent="0.2">
      <c r="A1" s="7">
        <v>0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5" x14ac:dyDescent="0.2">
      <c r="A2" s="8">
        <v>1</v>
      </c>
      <c r="B2" s="1" t="s">
        <v>62</v>
      </c>
      <c r="C2" s="2" t="s">
        <v>63</v>
      </c>
      <c r="D2" s="6">
        <v>457.7</v>
      </c>
      <c r="E2" s="1" t="s">
        <v>21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65" x14ac:dyDescent="0.2">
      <c r="A4" s="8">
        <v>2</v>
      </c>
      <c r="B4" s="1" t="s">
        <v>64</v>
      </c>
      <c r="C4" s="2" t="s">
        <v>65</v>
      </c>
      <c r="D4" s="6">
        <v>109.9</v>
      </c>
      <c r="E4" s="1" t="s">
        <v>21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5" spans="1:9" x14ac:dyDescent="0.2">
      <c r="C5" s="2" t="s">
        <v>66</v>
      </c>
    </row>
    <row r="7" spans="1:9" ht="52" x14ac:dyDescent="0.2">
      <c r="A7" s="8">
        <v>3</v>
      </c>
      <c r="B7" s="1" t="s">
        <v>67</v>
      </c>
      <c r="C7" s="2" t="s">
        <v>68</v>
      </c>
      <c r="D7" s="6">
        <v>177.8</v>
      </c>
      <c r="E7" s="1" t="s">
        <v>21</v>
      </c>
      <c r="F7" s="6">
        <v>0</v>
      </c>
      <c r="G7" s="6">
        <v>0</v>
      </c>
      <c r="H7" s="6">
        <f>ROUND(D7*F7, 0)</f>
        <v>0</v>
      </c>
      <c r="I7" s="6">
        <f>ROUND(D7*G7, 0)</f>
        <v>0</v>
      </c>
    </row>
    <row r="9" spans="1:9" ht="52" x14ac:dyDescent="0.2">
      <c r="A9" s="8">
        <v>4</v>
      </c>
      <c r="B9" s="1" t="s">
        <v>69</v>
      </c>
      <c r="C9" s="2" t="s">
        <v>70</v>
      </c>
      <c r="D9" s="6">
        <v>357</v>
      </c>
      <c r="E9" s="1" t="s">
        <v>21</v>
      </c>
      <c r="F9" s="6">
        <v>0</v>
      </c>
      <c r="G9" s="6">
        <v>0</v>
      </c>
      <c r="H9" s="6">
        <f>ROUND(D9*F9, 0)</f>
        <v>0</v>
      </c>
      <c r="I9" s="6">
        <f>ROUND(D9*G9, 0)</f>
        <v>0</v>
      </c>
    </row>
    <row r="11" spans="1:9" ht="52" x14ac:dyDescent="0.2">
      <c r="A11" s="8">
        <v>5</v>
      </c>
      <c r="B11" s="1" t="s">
        <v>71</v>
      </c>
      <c r="C11" s="2" t="s">
        <v>72</v>
      </c>
      <c r="D11" s="6">
        <v>436</v>
      </c>
      <c r="E11" s="1" t="s">
        <v>21</v>
      </c>
      <c r="F11" s="6">
        <v>0</v>
      </c>
      <c r="G11" s="6">
        <v>0</v>
      </c>
      <c r="H11" s="6">
        <f>ROUND(D11*F11, 0)</f>
        <v>0</v>
      </c>
      <c r="I11" s="6">
        <f>ROUND(D11*G11, 0)</f>
        <v>0</v>
      </c>
    </row>
    <row r="13" spans="1:9" ht="26" x14ac:dyDescent="0.2">
      <c r="A13" s="8">
        <v>6</v>
      </c>
      <c r="B13" s="1" t="s">
        <v>73</v>
      </c>
      <c r="C13" s="2" t="s">
        <v>74</v>
      </c>
      <c r="D13" s="6">
        <v>100</v>
      </c>
      <c r="E13" s="1" t="s">
        <v>21</v>
      </c>
      <c r="F13" s="6">
        <v>0</v>
      </c>
      <c r="G13" s="6">
        <v>0</v>
      </c>
      <c r="H13" s="6">
        <f>ROUND(D13*F13, 0)</f>
        <v>0</v>
      </c>
      <c r="I13" s="6">
        <f>ROUND(D13*G13, 0)</f>
        <v>0</v>
      </c>
    </row>
    <row r="15" spans="1:9" s="9" customFormat="1" x14ac:dyDescent="0.2">
      <c r="A15" s="7"/>
      <c r="B15" s="3"/>
      <c r="C15" s="3" t="s">
        <v>33</v>
      </c>
      <c r="D15" s="5"/>
      <c r="E15" s="3"/>
      <c r="F15" s="5"/>
      <c r="G15" s="5"/>
      <c r="H15" s="5">
        <f>ROUND(SUM(H2:H14),0)</f>
        <v>0</v>
      </c>
      <c r="I15" s="5">
        <f>ROUND(SUM(I2:I14),0)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Felületképzés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Záradék</vt:lpstr>
      <vt:lpstr>Összesítő</vt:lpstr>
      <vt:lpstr>Irtás, föld- és sziklamunka</vt:lpstr>
      <vt:lpstr>Ácsmunka</vt:lpstr>
      <vt:lpstr>Tetőfedés</vt:lpstr>
      <vt:lpstr>Bádogozás</vt:lpstr>
      <vt:lpstr>Fa- és műanyag szerkezet elhely</vt:lpstr>
      <vt:lpstr>Fém nyílászáró és épületlakatos</vt:lpstr>
      <vt:lpstr>Felületképzés</vt:lpstr>
      <vt:lpstr>Kőburkolat készítése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Office-felhasználó</cp:lastModifiedBy>
  <dcterms:created xsi:type="dcterms:W3CDTF">2017-06-27T09:26:37Z</dcterms:created>
  <dcterms:modified xsi:type="dcterms:W3CDTF">2017-07-31T09:17:35Z</dcterms:modified>
</cp:coreProperties>
</file>